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let\OneDrive\Radna površina\Reklamiranje\Za objaviti\"/>
    </mc:Choice>
  </mc:AlternateContent>
  <xr:revisionPtr revIDLastSave="0" documentId="8_{431FB010-870D-46A5-9BC5-2C8842EC56D4}" xr6:coauthVersionLast="47" xr6:coauthVersionMax="47" xr10:uidLastSave="{00000000-0000-0000-0000-000000000000}"/>
  <bookViews>
    <workbookView xWindow="-108" yWindow="-108" windowWidth="23256" windowHeight="12456" xr2:uid="{E42A6560-9F5F-45F0-B760-F2064945CBEC}"/>
  </bookViews>
  <sheets>
    <sheet name="Upute" sheetId="11" r:id="rId1"/>
    <sheet name="Ocjena" sheetId="1" r:id="rId2"/>
    <sheet name="Kviz -5S razumjevanje" sheetId="6" r:id="rId3"/>
    <sheet name="5S Ocjena po odjelima" sheetId="14" r:id="rId4"/>
    <sheet name="5S Akcijski plan" sheetId="13" r:id="rId5"/>
    <sheet name="5S Prijedlozi za poboljšanje" sheetId="9" r:id="rId6"/>
    <sheet name="5S revizija audita" sheetId="10" r:id="rId7"/>
  </sheets>
  <definedNames>
    <definedName name="ExternalData_1" localSheetId="1" hidden="1">Ocjena!$B$1:$D$58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5" i="1" s="1"/>
  <c r="D53" i="1"/>
  <c r="D41" i="1"/>
  <c r="D27" i="1"/>
  <c r="D15" i="1"/>
  <c r="D132" i="6"/>
  <c r="C132" i="6"/>
  <c r="C100" i="6"/>
  <c r="C86" i="6"/>
  <c r="C68" i="6"/>
  <c r="C60" i="6"/>
  <c r="C54" i="6"/>
  <c r="C48" i="6"/>
  <c r="C42" i="6"/>
  <c r="C36" i="6"/>
  <c r="C4" i="6"/>
  <c r="C10" i="6"/>
  <c r="C16" i="6"/>
  <c r="C22" i="6"/>
  <c r="C28" i="6"/>
  <c r="G7" i="14"/>
  <c r="G6" i="14"/>
  <c r="G5" i="14"/>
  <c r="G4" i="14"/>
  <c r="G3" i="14"/>
  <c r="G2" i="14"/>
  <c r="C124" i="6" l="1"/>
  <c r="C118" i="6"/>
  <c r="C112" i="6"/>
  <c r="C106" i="6"/>
  <c r="C92" i="6"/>
  <c r="C80" i="6"/>
  <c r="C74" i="6"/>
  <c r="D133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3A9E98-2868-4A75-B778-9333B48801D0}" keepAlive="1" name="Upit – Table002 (Page 1)" description="Veza s upitom 'Table002 (Page 1)' u radnoj knjizi." type="5" refreshedVersion="8" background="1" saveData="1">
    <dbPr connection="Provider=Microsoft.Mashup.OleDb.1;Data Source=$Workbook$;Location=&quot;Table002 (Page 1)&quot;;Extended Properties=&quot;&quot;" command="SELECT * FROM [Table002 (Page 1)]"/>
  </connection>
  <connection id="2" xr16:uid="{FBB1B63E-C676-42E2-852E-716A2CE7BF90}" keepAlive="1" name="Upit – Table002 (Page 1) (2)" description="Veza s upitom 'Table002 (Page 1) (2)' u radnoj knjizi." type="5" refreshedVersion="8" background="1" saveData="1">
    <dbPr connection="Provider=Microsoft.Mashup.OleDb.1;Data Source=$Workbook$;Location=&quot;Table002 (Page 1) (2)&quot;;Extended Properties=&quot;&quot;" command="SELECT * FROM [Table002 (Page 1) (2)]"/>
  </connection>
  <connection id="3" xr16:uid="{3D431D59-16DE-42CC-AFEA-F4A6BDD8EF46}" keepAlive="1" name="Upit – Table003 (Page 1)" description="Veza s upitom 'Table003 (Page 1)' u radnoj knjizi." type="5" refreshedVersion="8" background="1" saveData="1">
    <dbPr connection="Provider=Microsoft.Mashup.OleDb.1;Data Source=$Workbook$;Location=&quot;Table003 (Page 1)&quot;;Extended Properties=&quot;&quot;" command="SELECT * FROM [Table003 (Page 1)]"/>
  </connection>
</connections>
</file>

<file path=xl/sharedStrings.xml><?xml version="1.0" encoding="utf-8"?>
<sst xmlns="http://schemas.openxmlformats.org/spreadsheetml/2006/main" count="400" uniqueCount="278">
  <si>
    <t>1</t>
  </si>
  <si>
    <t>2</t>
  </si>
  <si>
    <t>3</t>
  </si>
  <si>
    <t>4</t>
  </si>
  <si>
    <t>5</t>
  </si>
  <si>
    <t>Activities conducted in a systematic way but could improve, 61-90%</t>
  </si>
  <si>
    <t>Na podu nema ništa osim paleta, noga stolova i kotača?</t>
  </si>
  <si>
    <t>Predmeti su podjeleni na one koje se koriste povremeno te one na koje se koriste često?</t>
  </si>
  <si>
    <t>Faza  5S-a</t>
  </si>
  <si>
    <t>Broj</t>
  </si>
  <si>
    <t>Opis</t>
  </si>
  <si>
    <t>1S: Sortiranje</t>
  </si>
  <si>
    <t>2S: Organiziranje</t>
  </si>
  <si>
    <t>Jesu li često korišteni predmeti postavljeni u neposrednoj blizini radnog mjesta kako bi se smanjilo hodanje i gubitak vremena?</t>
  </si>
  <si>
    <t>Jesu li radni stolovi i površine organizirani tako da svi potrebni predmeti budu u "zoni dosega ruke"?</t>
  </si>
  <si>
    <t>Jesu li transportne staze, kolica ili kontejneri dostupni kako bi se smanjilo ručno nošenje predmeta na velike udaljenosti?</t>
  </si>
  <si>
    <t>Jesu li teški predmeti smješteni na visini koja smanjuje rizik od povreda leđa (npr. u visini struka)?</t>
  </si>
  <si>
    <t>Jesu li radne površine očišćene od nepotrebnih predmeta kako bi se radnici mogli slobodno kretati?</t>
  </si>
  <si>
    <t>6</t>
  </si>
  <si>
    <t>Postoje li pomagala (npr. stalci, magnetne ploče, naprave) za brzo odlaganje alata tijekom rada?</t>
  </si>
  <si>
    <t>Jesu li radne stolice, podloge i radne stanice dizajnirane tako da minimiziraju fizički napor i umor tijekom dužeg rada?</t>
  </si>
  <si>
    <t>3S: Čišćenje</t>
  </si>
  <si>
    <t>Da li u pogonu postoji djelovi opreme koji se ne koriste?</t>
  </si>
  <si>
    <t>Osigurali smo da se sortira oprema na svakom mestu - ispod strojeva</t>
  </si>
  <si>
    <t>Uključili smo  urede?</t>
  </si>
  <si>
    <t>Jesu li vanjske i zajedničke zone (hodnici, ulazi, zajednička skladišta) uključene u proces sortiranja?</t>
  </si>
  <si>
    <t>Osigurali smo da se sortira oprema na svakom mestu -  strojevi</t>
  </si>
  <si>
    <t>Osigurali smo da se sortira oprema na svakom mestu - iznad strojeva</t>
  </si>
  <si>
    <t>Postoji li "karantenska zona" za predmete koji čekaju odluku (npr. zadržavanje, popravak, bacanje)?</t>
  </si>
  <si>
    <t>Imaju li alati oznaku koja ga povezuje s njegovim mjestom pohrane?</t>
  </si>
  <si>
    <t>Jesu li mjesta za pohranu označena i jednostavna za prepoznavanje?</t>
  </si>
  <si>
    <t>Jesu li transportne staze jasno označene bojama ili linijama kako bi se razlikovale od zona za kretanje zaposlenika?</t>
  </si>
  <si>
    <t>Jesu li postavljene vizualne oznake ili ogledala na križanjima kako bi se povećala sigurnost?</t>
  </si>
  <si>
    <t>Jesu li podovi potpuno čisti i bez tragova ulja, prašine ili otpada?</t>
  </si>
  <si>
    <t>Jesu li strojevi redovito očišćeni od prašine, otpadnih materijala i masnoće?</t>
  </si>
  <si>
    <t>Jesu li pokretni dijelovi strojeva (npr. remeni, zupčanici) očišćeni kako bi se osigurala njihova funkcionalnost?</t>
  </si>
  <si>
    <t>Jesu li alati za čišćenje (krpe, metle, usisivači) dostupni na označenim mjestima i u dobrom stanju?</t>
  </si>
  <si>
    <t>Provode li radnici brzo čišćenje radne stanice prije i nakon smjene?</t>
  </si>
  <si>
    <t>Postoji li na radnom mjestu upute za brzo i sigurno čišćenje u hitnim situacijama, poput prolijevanja ulja ili kemikalija?</t>
  </si>
  <si>
    <t>Postoje li povratne informacije od radnika o mogućim problemima u procesu čišćenja?</t>
  </si>
  <si>
    <t>Uključili smo prostore  održavanje?</t>
  </si>
  <si>
    <t>Uključili smo skladišta?</t>
  </si>
  <si>
    <t>Postoji li check lista za čišćenje?</t>
  </si>
  <si>
    <t>Jesu li prostori ispod strojeva i radnih površina redovito očišćeni od nakupljene prašine i otpada?</t>
  </si>
  <si>
    <t>Jesu li ventilacijski sustavi, cijevi i instalacije iznad strojeva očišćeni kako bi se spriječilo taloženje prašine?</t>
  </si>
  <si>
    <t>Da li u tvrtki postoje  supervizori zaduženi za povremene inspekcije čistoće radnih područja?</t>
  </si>
  <si>
    <t>Jesu li prostori za odlaganje otpada jasno označeni i redovito pražnjeni?</t>
  </si>
  <si>
    <t>Provode li se redovne obuke zaposlenika o primjeni 5S standarda?</t>
  </si>
  <si>
    <t>Postoji li sustav za praćenje implementacije i pridržavanja 5S standarda?</t>
  </si>
  <si>
    <t>Jesu li vizualni standardi, poput oznaka, boja i linija, konzistentno primijenjeni u cijelom pogonu?</t>
  </si>
  <si>
    <t>Jesu li definirani minimalni i maksimalni standardi za količine materijala, alata i zaliha na radnim mjestima?</t>
  </si>
  <si>
    <t>Postoji li sustav za brzo otkrivanje odstupanja od standarda (npr. vizualne oznake za nestale alate)?</t>
  </si>
  <si>
    <t>Postoji li točan raspored čišćenja za svaki stroj i jesu li zaduženi radnici upoznati s njim?</t>
  </si>
  <si>
    <t>Jesu li svi strojevi opremljeni standardnim uputama za čišćenje i održavanje?</t>
  </si>
  <si>
    <t>Da li je 5S auditi napravljen za ovaj mjesec?</t>
  </si>
  <si>
    <t>Da li su ideje za poboljšanje iz audita primjenjene?</t>
  </si>
  <si>
    <t>Postoji li sustav za educiranje novih zaposlenika o standardima 5S-a prije početka rada?</t>
  </si>
  <si>
    <t>Jesu li jasno definirane odgovornosti za održavanje čistoće i reda za svako radno mjesto?</t>
  </si>
  <si>
    <t>Provode li se redoviti 5S auditi ili inspekcije za provjeru održavanja standarda?</t>
  </si>
  <si>
    <t>Jesu li svi zaposlenici svjesni kako prijaviti odstupanja ili probleme u održavanju 5S standarda?</t>
  </si>
  <si>
    <t>Jesu li dodijeljene nagrade za najbolju radno mjesto prema 5S standardima?</t>
  </si>
  <si>
    <t>Da li se zalihe kontroliraju Kan Ban sistemom?</t>
  </si>
  <si>
    <t>Da li se kontrolira ažurnost procedura?</t>
  </si>
  <si>
    <t>Da li se u zadnjih 30 dana dogodila ozljeda na radu povezana sa neadekvatno uređenim radnim mjestom</t>
  </si>
  <si>
    <t>Opće razumijevanje 5S-a</t>
  </si>
  <si>
    <t>1. Što je glavni cilj 5S metodologije?</t>
  </si>
  <si>
    <t>a) Smanjenje broja zaposlenika</t>
  </si>
  <si>
    <t>b) Optimizacija radnog prostora i povećanje produktivnosti</t>
  </si>
  <si>
    <t>c) Smanjenje troškova električne energije</t>
  </si>
  <si>
    <t>d) Automatizacija procesa</t>
  </si>
  <si>
    <t>2. Koje su faze 5S-a?</t>
  </si>
  <si>
    <t>a) Sortiranje, Organiziranje, Čišćenje, Standardizacija, Održavanje</t>
  </si>
  <si>
    <t>b) Sortiranje, Planiranje, Čišćenje, Optimizacija, Revizija</t>
  </si>
  <si>
    <t>c) Standardizacija, Revizija, Transport, Organizacija, Kontrola</t>
  </si>
  <si>
    <t>d) Upravljanje, Planiranje, Čišćenje, Održavanje, Kontrola</t>
  </si>
  <si>
    <t>3. Koja faza 5S-a se bavi uklanjanjem nepotrebnih predmeta iz radnog prostora?</t>
  </si>
  <si>
    <t>a) Standardizacija</t>
  </si>
  <si>
    <t>b) Sortiranje</t>
  </si>
  <si>
    <t>c) Čišćenje</t>
  </si>
  <si>
    <t>d) Organiziranje</t>
  </si>
  <si>
    <t>4. Što znači faza "Standardizacija" u 5S-u?</t>
  </si>
  <si>
    <t>a) Čišćenje svih radnih prostora</t>
  </si>
  <si>
    <t>b) Uspostava pravila za održavanje prvih triju faza</t>
  </si>
  <si>
    <t>c) Redovito uklanjanje otpada</t>
  </si>
  <si>
    <t>d) Izrada vizualnih oznaka</t>
  </si>
  <si>
    <t>5. Koja je ključna svrha faze "Održavanje reda i čistoće (Sustain)"?</t>
  </si>
  <si>
    <t>a) Završiti čišćenje na kraju dana</t>
  </si>
  <si>
    <t>b) Povećati profitabilnost proizvodnje</t>
  </si>
  <si>
    <t>c) Osigurati da svi zaposlenici nastave primjenjivati 5S u svakodnevnom radu</t>
  </si>
  <si>
    <t>d) Smanjiti broj inspekcija</t>
  </si>
  <si>
    <t>Primjena 5S-a</t>
  </si>
  <si>
    <t>6. Tko je odgovoran za primjenu 5S-a u organizaciji?</t>
  </si>
  <si>
    <t>a) Samo menadžment</t>
  </si>
  <si>
    <t>b) Samo radnici na proizvodnoj liniji</t>
  </si>
  <si>
    <t>c) Svi zaposlenici, uključujući menadžment i radnike</t>
  </si>
  <si>
    <t>d) Vanjski konzultanti</t>
  </si>
  <si>
    <t>7. Koji je primjer korištenja vizualnog menadžmenta u 5S-u?</t>
  </si>
  <si>
    <t>a) Pisanje dugih procedura za čišćenje</t>
  </si>
  <si>
    <t>b) Označavanje alata i njihovih mjesta bojama ili slikama</t>
  </si>
  <si>
    <t>c) Održavanje sastanaka o sigurnosti svaki mjesec</t>
  </si>
  <si>
    <t>d) Postavljanje dodatnih radnih stolova</t>
  </si>
  <si>
    <t>8. Što znači “zona dosega ruke” u fazi Organiziranja?</t>
  </si>
  <si>
    <t>a) Svi predmeti su smješteni na visini ruku radnika kako bi se smanjilo savijanje i kretanje</t>
  </si>
  <si>
    <t>b) Svi alati su zaključani u ormarićima</t>
  </si>
  <si>
    <t>c) Svi predmeti su udaljeni barem 2 metra od radnika</t>
  </si>
  <si>
    <t>d) Svi predmeti su složeni prema boji</t>
  </si>
  <si>
    <t>9. Koji je glavni pokazatelj uspješnosti faze Sortiranja?</t>
  </si>
  <si>
    <t>a) Svi alati su vraćeni na svoje mjesto</t>
  </si>
  <si>
    <t>b) Smanjen broj nepotrebnih predmeta u radnom prostoru</t>
  </si>
  <si>
    <t>c) Postavljanje dodatne opreme za čišćenje</t>
  </si>
  <si>
    <t>d) Dodavanje novih radnih stanica</t>
  </si>
  <si>
    <t>10. Koji alat se često koristi za razlikovanje potrebnih od nepotrebnih predmeta?</t>
  </si>
  <si>
    <t>a) Crvena oznaka (Red Tag)</t>
  </si>
  <si>
    <t>b) QR kodovi</t>
  </si>
  <si>
    <t>c) Automatizirani skeneri</t>
  </si>
  <si>
    <t>d) Excel tablice</t>
  </si>
  <si>
    <t>Specifična pitanja za svaku fazu</t>
  </si>
  <si>
    <t>11. Koji je prvi korak u fazi Čišćenja?</t>
  </si>
  <si>
    <t>a) Uklanjanje svih alata</t>
  </si>
  <si>
    <t>b) Definiranje odgovornosti za čišćenje</t>
  </si>
  <si>
    <t>c) Označavanje sigurnosnih zona</t>
  </si>
  <si>
    <t>d) Nabavka novih alata za čišćenje</t>
  </si>
  <si>
    <t>12. Koja faza uključuje vizualne ploče i oznake za standardizaciju procesa?</t>
  </si>
  <si>
    <t>a) Čišćenje</t>
  </si>
  <si>
    <t>b) Standardizacija</t>
  </si>
  <si>
    <t>c) Organiziranje</t>
  </si>
  <si>
    <t>d) Sortiranje</t>
  </si>
  <si>
    <t>13. Tko provjerava pridržavanje standarda u fazi Održavanja?</t>
  </si>
  <si>
    <t>a) Supervizori i menadžeri</t>
  </si>
  <si>
    <t>b) Vanjski konzultanti</t>
  </si>
  <si>
    <t>c) Radnici koji nisu dio pogona</t>
  </si>
  <si>
    <t>d) Samo sigurnosni tim</t>
  </si>
  <si>
    <t>14. Što je ključno za uspješno Organiziranje?</t>
  </si>
  <si>
    <t>a) Uklanjanje nepotrebnih predmeta</t>
  </si>
  <si>
    <t>b) Postavljanje alata na mjesta prema učestalosti korištenja</t>
  </si>
  <si>
    <t>c) Nabava dodatne opreme za skladištenje</t>
  </si>
  <si>
    <t>d) Smanjenje broja zaposlenika</t>
  </si>
  <si>
    <t>15. Koji je cilj vizualnih oznaka u 5S-u?</t>
  </si>
  <si>
    <t>a) Povećati složenost procesa</t>
  </si>
  <si>
    <t>b) Olakšati identifikaciju i brzo prepoznavanje lokacija alata i materijala</t>
  </si>
  <si>
    <t>c) Standardizirati sve boje u tvornici</t>
  </si>
  <si>
    <t>d) Poboljšati komunikaciju menadžmenta</t>
  </si>
  <si>
    <t>5S i sigurnost</t>
  </si>
  <si>
    <t>16. Kako 5S doprinosi sigurnosti radnika?</t>
  </si>
  <si>
    <t>a) Osiguravanjem da alati i oprema budu uredno pohranjeni i lako dostupni</t>
  </si>
  <si>
    <t>b) Postavljanjem kamera u sve radne prostore</t>
  </si>
  <si>
    <t>c) Uklanjanjem svih opasnih strojeva</t>
  </si>
  <si>
    <t>d) Smanjenjem proizvodnje</t>
  </si>
  <si>
    <t>17. Koja faza smanjuje rizik od nezgoda zbog pretrpanog radnog prostora?</t>
  </si>
  <si>
    <t>d) Standardizacija</t>
  </si>
  <si>
    <t>18. Što znači održavanje reda u 5S-u?</t>
  </si>
  <si>
    <t>a) Stvaranje kulture u kojoj svi automatski primjenjuju standarde bez potrebe za podsjećanjem</t>
  </si>
  <si>
    <t>b) Čišćenje radnog prostora na kraju dana</t>
  </si>
  <si>
    <t>c) Postavljanje sigurnosnih znakova</t>
  </si>
  <si>
    <t>d) Održavanje redovitih inspekcija</t>
  </si>
  <si>
    <t>19. Koji je pokazatelj uspješne primjene 5S-a?</t>
  </si>
  <si>
    <t>a) Manji broj ozljeda na radu i veća produktivnost</t>
  </si>
  <si>
    <t>b) Smanjena potrošnja električne energije</t>
  </si>
  <si>
    <t>c) Više mjesta za skladištenje</t>
  </si>
  <si>
    <t>d) Manji broj zaposlenika u pogonu</t>
  </si>
  <si>
    <t>20. Kako se mjeri uspješnost 5S-a u tvornici?</t>
  </si>
  <si>
    <t>a) Kroz redovite audite i praćenje ključnih pokazatelja (KPI)</t>
  </si>
  <si>
    <t>b) Kroz povećanje broja radnika</t>
  </si>
  <si>
    <t>c) Kroz povećanje broja strojeva</t>
  </si>
  <si>
    <t>d) Kroz smanjenje vremena za pauzu</t>
  </si>
  <si>
    <t>Odgovor</t>
  </si>
  <si>
    <t>TOČNO</t>
  </si>
  <si>
    <t>NETOČNO</t>
  </si>
  <si>
    <t>Ukoliko je broj netočnih odgovora veći od 3 preporuća se hitna obuka vezana uz 5S</t>
  </si>
  <si>
    <t>Odjel</t>
  </si>
  <si>
    <t>Proizvodnja</t>
  </si>
  <si>
    <t>Skladište</t>
  </si>
  <si>
    <t>Napomena</t>
  </si>
  <si>
    <t>Postaviti vizualne oznake za alate</t>
  </si>
  <si>
    <t>Ivan Perić</t>
  </si>
  <si>
    <t>Na razmatranju</t>
  </si>
  <si>
    <t>Potrebna procjena troškova</t>
  </si>
  <si>
    <t>Održavanje</t>
  </si>
  <si>
    <t>Uvesti sustav boja za označavanje opasnih područja</t>
  </si>
  <si>
    <t>Ana Jurić</t>
  </si>
  <si>
    <t>Prihvaćeno</t>
  </si>
  <si>
    <t>Dodati police za sirovine kako bi se smanjilo traženje materijala</t>
  </si>
  <si>
    <t>Marko Novak</t>
  </si>
  <si>
    <t>Odbijeno</t>
  </si>
  <si>
    <t>Premalo prostora</t>
  </si>
  <si>
    <t>Auditor</t>
  </si>
  <si>
    <t>Alati nisu uvijek na mjestu</t>
  </si>
  <si>
    <t>Uvesti crvene oznake</t>
  </si>
  <si>
    <t>Nedovoljno čista zona za materijale</t>
  </si>
  <si>
    <t>Postaviti raspored čišćenja</t>
  </si>
  <si>
    <t>Loša organizacija rezervnih dijelova</t>
  </si>
  <si>
    <t>Održati 5S edukaciju</t>
  </si>
  <si>
    <t>Organizirati obuku za 5S</t>
  </si>
  <si>
    <t>Activities not Conducted at all</t>
  </si>
  <si>
    <t>Activities implemented between 0-30%</t>
  </si>
  <si>
    <t>Activities implemented between 31-60%</t>
  </si>
  <si>
    <t>Activities implemented and used in systamatic way,91-99%</t>
  </si>
  <si>
    <t>Activities fully implemented and used in systamatic way 100%</t>
  </si>
  <si>
    <t>R.br.</t>
  </si>
  <si>
    <t>Problem</t>
  </si>
  <si>
    <t>Aktivnost</t>
  </si>
  <si>
    <t>Rok</t>
  </si>
  <si>
    <t>Gotovo</t>
  </si>
  <si>
    <t>r</t>
  </si>
  <si>
    <t>Naslov</t>
  </si>
  <si>
    <t>y</t>
  </si>
  <si>
    <t>g</t>
  </si>
  <si>
    <t>Dario</t>
  </si>
  <si>
    <t>Ivica</t>
  </si>
  <si>
    <t>Obuka orgaizirana, angažiran vanjski konzultant - ide po planu</t>
  </si>
  <si>
    <t>Direktor</t>
  </si>
  <si>
    <t>Montaža</t>
  </si>
  <si>
    <t xml:space="preserve">Prosjek </t>
  </si>
  <si>
    <t>Status</t>
  </si>
  <si>
    <t>Uredi nabave</t>
  </si>
  <si>
    <t>Zelene površine</t>
  </si>
  <si>
    <t>Odjel/Ocjene (1-5)</t>
  </si>
  <si>
    <t xml:space="preserve">Sortiranje </t>
  </si>
  <si>
    <t xml:space="preserve">Organiziranje </t>
  </si>
  <si>
    <t>Čišćenje</t>
  </si>
  <si>
    <t xml:space="preserve">Standardizacija </t>
  </si>
  <si>
    <t>Nedovršeno sortiranje na montaži</t>
  </si>
  <si>
    <t>Završiti sortiranje na dijelu montaže - pregled proizvoda prije montaže</t>
  </si>
  <si>
    <t xml:space="preserve">Zadužen </t>
  </si>
  <si>
    <t xml:space="preserve">Nisu postavljene oznake na opremu  radi praćenja upotrebe </t>
  </si>
  <si>
    <t xml:space="preserve">Postaviti oznake </t>
  </si>
  <si>
    <t>Najlošija ocjena - 2,4 od svih odjela</t>
  </si>
  <si>
    <t>Šef logisitke</t>
  </si>
  <si>
    <t>Ponoviti proces uvođenja 5S-a</t>
  </si>
  <si>
    <t>Ne  sprovodi se čišćenje - otpor zaposlenika</t>
  </si>
  <si>
    <t>Dodatna obuka</t>
  </si>
  <si>
    <t>Kviz -5S razumjevanje</t>
  </si>
  <si>
    <t>Ocjena</t>
  </si>
  <si>
    <t>List</t>
  </si>
  <si>
    <t>Upute za popunavanje</t>
  </si>
  <si>
    <t>Samocjenujete se ocjenama od 0 do 3.
0 - uopče se ne sprovodi ili nema
1 - donekle se sprovode uz puno greška i ponavljanja
2- sprovodi se sistematično ali poboljšanja su moguća
3 - puna implementacija</t>
  </si>
  <si>
    <t xml:space="preserve"> Sa CTRL + C prenesite odgovor za koji mislite da je točan u stupac B - ispred pitanja npr.
za prvo pitanje u ćeliju B5 i tako do kraja testa</t>
  </si>
  <si>
    <t>5S Ocjena po odjelima</t>
  </si>
  <si>
    <t>Upišite sve odjele u tvrtki. Ocjenama 1 do 5 supervizori ili menadžeri ocjenuju, s obzirom na faze 5S trenutno stanje</t>
  </si>
  <si>
    <t>5S Akcijski plan</t>
  </si>
  <si>
    <t xml:space="preserve">Koorektivne mjere i zaduženja sa rokom </t>
  </si>
  <si>
    <t>Datum</t>
  </si>
  <si>
    <t xml:space="preserve">Opis </t>
  </si>
  <si>
    <t xml:space="preserve">Predložio </t>
  </si>
  <si>
    <t>Može ići u impementaciju</t>
  </si>
  <si>
    <t>Status 
(Na razmatranju / Prihvaćeno / Odbijeno)</t>
  </si>
  <si>
    <t>IP</t>
  </si>
  <si>
    <t>AJ</t>
  </si>
  <si>
    <t>MN</t>
  </si>
  <si>
    <t>5S Prijedlozi za poboljšanje</t>
  </si>
  <si>
    <t>Upisuju se prijedlozi poboljšanja. Tim ili supervizor odbija, prihvaća ili poboljšanje stavlja na razmatranje</t>
  </si>
  <si>
    <t>5S revizija audita</t>
  </si>
  <si>
    <t>Upisuju se ocjene revizije audita koji se radi svako 7 dana - bez iznimke</t>
  </si>
  <si>
    <t>Datum 
audita</t>
  </si>
  <si>
    <t>Ocjena 
1-5</t>
  </si>
  <si>
    <t>Nađeno</t>
  </si>
  <si>
    <t>Da li ima sirovina poluproizvoda koji nisu složeni te čije mjesto nije označeno?</t>
  </si>
  <si>
    <t>Da li u pogonu postoji oprema koja se ne koristi?</t>
  </si>
  <si>
    <t>Ocjena 0 do 3</t>
  </si>
  <si>
    <t>7</t>
  </si>
  <si>
    <t>8</t>
  </si>
  <si>
    <t>9</t>
  </si>
  <si>
    <t>10</t>
  </si>
  <si>
    <t>11</t>
  </si>
  <si>
    <t>12</t>
  </si>
  <si>
    <t>13</t>
  </si>
  <si>
    <t>Sortiranje - broj bodova od 39 mogućih</t>
  </si>
  <si>
    <t>Organiziranje - broj bodova od 33 mogućih</t>
  </si>
  <si>
    <t>Čišćenje - broj bodova od 39 mogućih</t>
  </si>
  <si>
    <t>Postoji li sustav za odlaganje prljavog pribora za čišćenje i njegovo redovito održavanje?</t>
  </si>
  <si>
    <t>Postoji li sustav za ocjenjivanje i nagrađivanje timova vezano uz  5S standard?</t>
  </si>
  <si>
    <t>Jesu li svi radni prostori fotografirani kako bi se postavio vizualni standard (npr. slike "prije i poslije, idealno stanje)?</t>
  </si>
  <si>
    <t>Jesu li standardi za sve faze 5S-a (Sortiranje, Organiziranje, Čišćenje) definirani i zapisani i dostupne svim zaposlenicima?</t>
  </si>
  <si>
    <t>4S: Standardizacija</t>
  </si>
  <si>
    <t>Standardizacija - broj bodova od 33 mogućih</t>
  </si>
  <si>
    <t>5S: Održavanje 
reda i čistoće</t>
  </si>
  <si>
    <t>Jesu li članovi top menadžmenta uključeni u redovne Gemba šetnje (obilaske pogona) kako bi provjerili stanje 5S-a?</t>
  </si>
  <si>
    <t>Održavanje reda i čistoće - broj bodova od 30 mogućih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</si>
</sst>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charset val="238"/>
      <scheme val="minor"/>
    </font>
    <font>
      <b/>
      <sz val="13.5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4"/>
      <name val="Aptos Narrow"/>
      <family val="2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Aptos Narrow"/>
      <family val="2"/>
      <charset val="238"/>
      <scheme val="minor"/>
    </font>
    <font>
      <b/>
      <i/>
      <sz val="14"/>
      <color theme="0"/>
      <name val="Calibri"/>
      <family val="2"/>
      <charset val="238"/>
    </font>
    <font>
      <sz val="11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0" fillId="4" borderId="0" xfId="0" applyFill="1"/>
    <xf numFmtId="0" fontId="0" fillId="5" borderId="0" xfId="0" applyFill="1"/>
    <xf numFmtId="0" fontId="0" fillId="0" borderId="0" xfId="0" applyFill="1" applyAlignment="1">
      <alignment horizontal="left" vertical="center" indent="1"/>
    </xf>
    <xf numFmtId="0" fontId="0" fillId="0" borderId="0" xfId="0" applyAlignment="1">
      <alignment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" fontId="1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9" fontId="1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wrapText="1" indent="1"/>
    </xf>
    <xf numFmtId="0" fontId="17" fillId="7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/>
    </xf>
    <xf numFmtId="16" fontId="16" fillId="0" borderId="5" xfId="0" applyNumberFormat="1" applyFont="1" applyBorder="1" applyAlignment="1">
      <alignment horizontal="left" vertical="center" wrapText="1" indent="1"/>
    </xf>
    <xf numFmtId="16" fontId="16" fillId="0" borderId="5" xfId="0" applyNumberFormat="1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 indent="1"/>
    </xf>
    <xf numFmtId="0" fontId="16" fillId="0" borderId="5" xfId="0" applyFont="1" applyBorder="1" applyAlignment="1">
      <alignment wrapText="1"/>
    </xf>
    <xf numFmtId="0" fontId="0" fillId="0" borderId="5" xfId="0" applyBorder="1"/>
    <xf numFmtId="0" fontId="1" fillId="0" borderId="0" xfId="0" applyFont="1" applyAlignment="1">
      <alignment horizontal="left" vertical="center" indent="1"/>
    </xf>
    <xf numFmtId="14" fontId="16" fillId="0" borderId="5" xfId="0" applyNumberFormat="1" applyFont="1" applyBorder="1" applyAlignment="1">
      <alignment horizontal="left" vertical="center" indent="1"/>
    </xf>
    <xf numFmtId="0" fontId="17" fillId="7" borderId="5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left" vertical="center"/>
    </xf>
    <xf numFmtId="0" fontId="5" fillId="3" borderId="1" xfId="0" applyFont="1" applyFill="1" applyBorder="1"/>
    <xf numFmtId="0" fontId="18" fillId="5" borderId="5" xfId="0" applyFont="1" applyFill="1" applyBorder="1"/>
    <xf numFmtId="0" fontId="18" fillId="5" borderId="0" xfId="0" applyFont="1" applyFill="1" applyAlignment="1">
      <alignment horizontal="left"/>
    </xf>
    <xf numFmtId="0" fontId="19" fillId="5" borderId="5" xfId="0" applyFont="1" applyFill="1" applyBorder="1"/>
    <xf numFmtId="0" fontId="19" fillId="5" borderId="5" xfId="0" applyFont="1" applyFill="1" applyBorder="1" applyAlignment="1">
      <alignment vertical="center"/>
    </xf>
    <xf numFmtId="0" fontId="19" fillId="5" borderId="5" xfId="0" applyFont="1" applyFill="1" applyBorder="1" applyAlignment="1"/>
    <xf numFmtId="0" fontId="20" fillId="5" borderId="0" xfId="0" applyFont="1" applyFill="1" applyAlignment="1">
      <alignment horizontal="right"/>
    </xf>
    <xf numFmtId="0" fontId="20" fillId="5" borderId="5" xfId="0" applyFont="1" applyFill="1" applyBorder="1"/>
    <xf numFmtId="0" fontId="19" fillId="8" borderId="7" xfId="0" applyFont="1" applyFill="1" applyBorder="1" applyAlignment="1">
      <alignment horizontal="center" vertical="center"/>
    </xf>
    <xf numFmtId="0" fontId="19" fillId="8" borderId="0" xfId="0" applyFont="1" applyFill="1"/>
    <xf numFmtId="0" fontId="19" fillId="8" borderId="5" xfId="0" applyFont="1" applyFill="1" applyBorder="1"/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/>
    </xf>
    <xf numFmtId="0" fontId="20" fillId="8" borderId="5" xfId="0" applyFont="1" applyFill="1" applyBorder="1"/>
    <xf numFmtId="0" fontId="19" fillId="4" borderId="0" xfId="0" applyFont="1" applyFill="1" applyAlignment="1">
      <alignment horizontal="center" vertical="center"/>
    </xf>
    <xf numFmtId="0" fontId="19" fillId="4" borderId="0" xfId="0" applyFont="1" applyFill="1"/>
    <xf numFmtId="0" fontId="19" fillId="4" borderId="5" xfId="0" applyFont="1" applyFill="1" applyBorder="1"/>
    <xf numFmtId="0" fontId="20" fillId="4" borderId="0" xfId="0" applyFont="1" applyFill="1" applyAlignment="1">
      <alignment horizontal="right"/>
    </xf>
    <xf numFmtId="0" fontId="20" fillId="4" borderId="6" xfId="0" applyFont="1" applyFill="1" applyBorder="1"/>
    <xf numFmtId="0" fontId="19" fillId="5" borderId="5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4" fillId="2" borderId="5" xfId="0" applyNumberFormat="1" applyFont="1" applyFill="1" applyBorder="1"/>
    <xf numFmtId="0" fontId="4" fillId="2" borderId="5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0" xfId="0" applyNumberFormat="1" applyFill="1" applyBorder="1"/>
    <xf numFmtId="0" fontId="21" fillId="2" borderId="0" xfId="0" applyNumberFormat="1" applyFont="1" applyFill="1" applyBorder="1" applyAlignment="1">
      <alignment horizontal="right"/>
    </xf>
    <xf numFmtId="0" fontId="4" fillId="9" borderId="5" xfId="0" applyFont="1" applyFill="1" applyBorder="1" applyAlignment="1">
      <alignment horizontal="center" vertical="center" wrapText="1"/>
    </xf>
    <xf numFmtId="0" fontId="4" fillId="9" borderId="5" xfId="0" applyFont="1" applyFill="1" applyBorder="1"/>
    <xf numFmtId="0" fontId="4" fillId="9" borderId="5" xfId="0" applyFont="1" applyFill="1" applyBorder="1" applyAlignment="1">
      <alignment horizontal="center" vertical="center"/>
    </xf>
    <xf numFmtId="0" fontId="21" fillId="2" borderId="6" xfId="0" applyFont="1" applyFill="1" applyBorder="1"/>
    <xf numFmtId="0" fontId="21" fillId="9" borderId="5" xfId="0" applyFont="1" applyFill="1" applyBorder="1" applyAlignment="1">
      <alignment horizontal="right"/>
    </xf>
    <xf numFmtId="0" fontId="21" fillId="9" borderId="5" xfId="0" applyFont="1" applyFill="1" applyBorder="1"/>
  </cellXfs>
  <cellStyles count="1">
    <cellStyle name="Normalno" xfId="0" builtinId="0"/>
  </cellStyles>
  <dxfs count="47"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-0.499984740745262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C50ECAA-D2B0-499A-BD1E-7133654AB98C}" autoFormatId="16" applyNumberFormats="0" applyBorderFormats="0" applyFontFormats="0" applyPatternFormats="0" applyAlignmentFormats="0" applyWidthHeightFormats="0">
  <queryTableRefresh nextId="11">
    <queryTableFields count="3">
      <queryTableField id="2" name="#" tableColumnId="2"/>
      <queryTableField id="3" name="Check Item" tableColumnId="3"/>
      <queryTableField id="4" name="Column4" tableColumnId="4"/>
    </queryTableFields>
    <queryTableDeletedFields count="7">
      <deletedField name="Description"/>
      <deletedField name="Column6"/>
      <deletedField name="Column7"/>
      <deletedField name="Column8"/>
      <deletedField name="Column10"/>
      <deletedField name="5S"/>
      <deletedField name="Scor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F318DC-DDCA-40D5-8C64-D4C14230BC49}" name="Table002__Page_15" displayName="Table002__Page_15" ref="B1:D53" tableType="queryTable" totalsRowShown="0" headerRowDxfId="44">
  <tableColumns count="3">
    <tableColumn id="2" xr3:uid="{94A1EFE2-F564-4AA6-911E-2EE3ABF6A523}" uniqueName="2" name="Broj" queryTableFieldId="2" dataDxfId="46"/>
    <tableColumn id="4" xr3:uid="{9EED0239-DFEC-4BC8-8F4E-8198B03B9487}" uniqueName="4" name="Opis" queryTableFieldId="4" dataDxfId="45"/>
    <tableColumn id="9" xr3:uid="{4907B1E2-D863-4B81-AEA6-596BCEFD506C}" uniqueName="9" name="Ocjena 0 do 3" queryTableFieldId="9" dataDxfId="4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12E2-B228-4D9A-8807-C709F246500F}">
  <sheetPr>
    <tabColor theme="1"/>
  </sheetPr>
  <dimension ref="A1:B11"/>
  <sheetViews>
    <sheetView tabSelected="1" workbookViewId="0">
      <selection activeCell="B7" sqref="B7"/>
    </sheetView>
  </sheetViews>
  <sheetFormatPr defaultRowHeight="14.4" x14ac:dyDescent="0.3"/>
  <cols>
    <col min="1" max="1" width="29" bestFit="1" customWidth="1"/>
    <col min="2" max="2" width="56.44140625" customWidth="1"/>
  </cols>
  <sheetData>
    <row r="1" spans="1:2" ht="18" x14ac:dyDescent="0.35">
      <c r="A1" s="40" t="s">
        <v>233</v>
      </c>
      <c r="B1" s="40" t="s">
        <v>234</v>
      </c>
    </row>
    <row r="2" spans="1:2" ht="108" x14ac:dyDescent="0.35">
      <c r="A2" s="52" t="s">
        <v>232</v>
      </c>
      <c r="B2" s="47" t="s">
        <v>235</v>
      </c>
    </row>
    <row r="3" spans="1:2" ht="54" x14ac:dyDescent="0.35">
      <c r="A3" s="52" t="s">
        <v>231</v>
      </c>
      <c r="B3" s="47" t="s">
        <v>236</v>
      </c>
    </row>
    <row r="4" spans="1:2" ht="54" x14ac:dyDescent="0.35">
      <c r="A4" s="52" t="s">
        <v>237</v>
      </c>
      <c r="B4" s="47" t="s">
        <v>238</v>
      </c>
    </row>
    <row r="5" spans="1:2" ht="18" x14ac:dyDescent="0.35">
      <c r="A5" s="52" t="s">
        <v>239</v>
      </c>
      <c r="B5" s="47" t="s">
        <v>240</v>
      </c>
    </row>
    <row r="6" spans="1:2" ht="36" x14ac:dyDescent="0.35">
      <c r="A6" s="52" t="s">
        <v>249</v>
      </c>
      <c r="B6" s="47" t="s">
        <v>250</v>
      </c>
    </row>
    <row r="7" spans="1:2" ht="36" x14ac:dyDescent="0.35">
      <c r="A7" s="52" t="s">
        <v>251</v>
      </c>
      <c r="B7" s="47" t="s">
        <v>252</v>
      </c>
    </row>
    <row r="8" spans="1:2" x14ac:dyDescent="0.3">
      <c r="A8" s="48"/>
      <c r="B8" s="48"/>
    </row>
    <row r="9" spans="1:2" x14ac:dyDescent="0.3">
      <c r="A9" s="48"/>
      <c r="B9" s="48"/>
    </row>
    <row r="10" spans="1:2" x14ac:dyDescent="0.3">
      <c r="A10" s="48"/>
      <c r="B10" s="48"/>
    </row>
    <row r="11" spans="1:2" x14ac:dyDescent="0.3">
      <c r="A11" s="48"/>
      <c r="B1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31D2-67BF-4E2C-BFF9-89483D96255C}">
  <sheetPr>
    <tabColor rgb="FFFFC000"/>
  </sheetPr>
  <dimension ref="A1:E73"/>
  <sheetViews>
    <sheetView zoomScale="115" zoomScaleNormal="115" workbookViewId="0">
      <selection activeCell="C42" sqref="C42"/>
    </sheetView>
  </sheetViews>
  <sheetFormatPr defaultRowHeight="14.4" x14ac:dyDescent="0.3"/>
  <cols>
    <col min="1" max="1" width="19.6640625" customWidth="1"/>
    <col min="2" max="2" width="5.44140625" bestFit="1" customWidth="1"/>
    <col min="3" max="3" width="104.109375" bestFit="1" customWidth="1"/>
    <col min="4" max="4" width="12.21875" bestFit="1" customWidth="1"/>
  </cols>
  <sheetData>
    <row r="1" spans="1:4" x14ac:dyDescent="0.3">
      <c r="A1" s="53" t="s">
        <v>8</v>
      </c>
      <c r="B1" s="4" t="s">
        <v>9</v>
      </c>
      <c r="C1" s="4" t="s">
        <v>10</v>
      </c>
      <c r="D1" s="4" t="s">
        <v>258</v>
      </c>
    </row>
    <row r="2" spans="1:4" x14ac:dyDescent="0.3">
      <c r="A2" s="57" t="s">
        <v>11</v>
      </c>
      <c r="B2" s="72" t="s">
        <v>0</v>
      </c>
      <c r="C2" s="56" t="s">
        <v>256</v>
      </c>
      <c r="D2" s="54">
        <v>1</v>
      </c>
    </row>
    <row r="3" spans="1:4" x14ac:dyDescent="0.3">
      <c r="A3" s="57"/>
      <c r="B3" s="72" t="s">
        <v>1</v>
      </c>
      <c r="C3" s="56" t="s">
        <v>257</v>
      </c>
      <c r="D3" s="54">
        <v>2</v>
      </c>
    </row>
    <row r="4" spans="1:4" x14ac:dyDescent="0.3">
      <c r="A4" s="57"/>
      <c r="B4" s="72" t="s">
        <v>2</v>
      </c>
      <c r="C4" s="56" t="s">
        <v>22</v>
      </c>
      <c r="D4" s="54"/>
    </row>
    <row r="5" spans="1:4" x14ac:dyDescent="0.3">
      <c r="A5" s="57"/>
      <c r="B5" s="72" t="s">
        <v>3</v>
      </c>
      <c r="C5" s="56" t="s">
        <v>6</v>
      </c>
      <c r="D5" s="54"/>
    </row>
    <row r="6" spans="1:4" x14ac:dyDescent="0.3">
      <c r="A6" s="57"/>
      <c r="B6" s="72" t="s">
        <v>4</v>
      </c>
      <c r="C6" s="56" t="s">
        <v>7</v>
      </c>
      <c r="D6" s="54"/>
    </row>
    <row r="7" spans="1:4" x14ac:dyDescent="0.3">
      <c r="A7" s="57"/>
      <c r="B7" s="72" t="s">
        <v>18</v>
      </c>
      <c r="C7" s="56" t="s">
        <v>23</v>
      </c>
      <c r="D7" s="54"/>
    </row>
    <row r="8" spans="1:4" x14ac:dyDescent="0.3">
      <c r="A8" s="57"/>
      <c r="B8" s="72" t="s">
        <v>259</v>
      </c>
      <c r="C8" s="56" t="s">
        <v>26</v>
      </c>
      <c r="D8" s="54"/>
    </row>
    <row r="9" spans="1:4" x14ac:dyDescent="0.3">
      <c r="A9" s="57"/>
      <c r="B9" s="72" t="s">
        <v>260</v>
      </c>
      <c r="C9" s="56" t="s">
        <v>27</v>
      </c>
      <c r="D9" s="54"/>
    </row>
    <row r="10" spans="1:4" x14ac:dyDescent="0.3">
      <c r="A10" s="57"/>
      <c r="B10" s="72" t="s">
        <v>261</v>
      </c>
      <c r="C10" s="56" t="s">
        <v>24</v>
      </c>
      <c r="D10" s="54"/>
    </row>
    <row r="11" spans="1:4" x14ac:dyDescent="0.3">
      <c r="A11" s="57"/>
      <c r="B11" s="72" t="s">
        <v>262</v>
      </c>
      <c r="C11" s="56" t="s">
        <v>40</v>
      </c>
      <c r="D11" s="54"/>
    </row>
    <row r="12" spans="1:4" x14ac:dyDescent="0.3">
      <c r="A12" s="57"/>
      <c r="B12" s="72" t="s">
        <v>263</v>
      </c>
      <c r="C12" s="56" t="s">
        <v>41</v>
      </c>
      <c r="D12" s="54"/>
    </row>
    <row r="13" spans="1:4" x14ac:dyDescent="0.3">
      <c r="A13" s="57"/>
      <c r="B13" s="72" t="s">
        <v>264</v>
      </c>
      <c r="C13" s="56" t="s">
        <v>25</v>
      </c>
      <c r="D13" s="54"/>
    </row>
    <row r="14" spans="1:4" x14ac:dyDescent="0.3">
      <c r="A14" s="57"/>
      <c r="B14" s="72" t="s">
        <v>265</v>
      </c>
      <c r="C14" s="56" t="s">
        <v>28</v>
      </c>
      <c r="D14" s="54"/>
    </row>
    <row r="15" spans="1:4" ht="18" x14ac:dyDescent="0.35">
      <c r="A15" s="58"/>
      <c r="B15" s="55"/>
      <c r="C15" s="59" t="s">
        <v>266</v>
      </c>
      <c r="D15" s="60">
        <f>SUM(D2:D14)</f>
        <v>3</v>
      </c>
    </row>
    <row r="16" spans="1:4" x14ac:dyDescent="0.3">
      <c r="A16" s="61" t="s">
        <v>12</v>
      </c>
      <c r="B16" s="73" t="s">
        <v>0</v>
      </c>
      <c r="C16" s="63" t="s">
        <v>13</v>
      </c>
      <c r="D16" s="63"/>
    </row>
    <row r="17" spans="1:4" x14ac:dyDescent="0.3">
      <c r="A17" s="64"/>
      <c r="B17" s="73" t="s">
        <v>1</v>
      </c>
      <c r="C17" s="63" t="s">
        <v>14</v>
      </c>
      <c r="D17" s="63"/>
    </row>
    <row r="18" spans="1:4" x14ac:dyDescent="0.3">
      <c r="A18" s="64"/>
      <c r="B18" s="73" t="s">
        <v>2</v>
      </c>
      <c r="C18" s="63" t="s">
        <v>15</v>
      </c>
      <c r="D18" s="63"/>
    </row>
    <row r="19" spans="1:4" x14ac:dyDescent="0.3">
      <c r="A19" s="64"/>
      <c r="B19" s="73" t="s">
        <v>3</v>
      </c>
      <c r="C19" s="63" t="s">
        <v>31</v>
      </c>
      <c r="D19" s="63"/>
    </row>
    <row r="20" spans="1:4" x14ac:dyDescent="0.3">
      <c r="A20" s="64"/>
      <c r="B20" s="73" t="s">
        <v>4</v>
      </c>
      <c r="C20" s="63" t="s">
        <v>16</v>
      </c>
      <c r="D20" s="63"/>
    </row>
    <row r="21" spans="1:4" x14ac:dyDescent="0.3">
      <c r="A21" s="64"/>
      <c r="B21" s="73" t="s">
        <v>18</v>
      </c>
      <c r="C21" s="63" t="s">
        <v>17</v>
      </c>
      <c r="D21" s="63"/>
    </row>
    <row r="22" spans="1:4" x14ac:dyDescent="0.3">
      <c r="A22" s="64"/>
      <c r="B22" s="73" t="s">
        <v>259</v>
      </c>
      <c r="C22" s="63" t="s">
        <v>19</v>
      </c>
      <c r="D22" s="63"/>
    </row>
    <row r="23" spans="1:4" x14ac:dyDescent="0.3">
      <c r="A23" s="64"/>
      <c r="B23" s="73" t="s">
        <v>260</v>
      </c>
      <c r="C23" s="63" t="s">
        <v>20</v>
      </c>
      <c r="D23" s="63"/>
    </row>
    <row r="24" spans="1:4" x14ac:dyDescent="0.3">
      <c r="A24" s="64"/>
      <c r="B24" s="73" t="s">
        <v>261</v>
      </c>
      <c r="C24" s="63" t="s">
        <v>29</v>
      </c>
      <c r="D24" s="63"/>
    </row>
    <row r="25" spans="1:4" x14ac:dyDescent="0.3">
      <c r="A25" s="64"/>
      <c r="B25" s="73" t="s">
        <v>262</v>
      </c>
      <c r="C25" s="63" t="s">
        <v>30</v>
      </c>
      <c r="D25" s="63"/>
    </row>
    <row r="26" spans="1:4" x14ac:dyDescent="0.3">
      <c r="A26" s="64"/>
      <c r="B26" s="73" t="s">
        <v>263</v>
      </c>
      <c r="C26" s="63" t="s">
        <v>32</v>
      </c>
      <c r="D26" s="63"/>
    </row>
    <row r="27" spans="1:4" ht="18" x14ac:dyDescent="0.35">
      <c r="A27" s="64"/>
      <c r="B27" s="62"/>
      <c r="C27" s="65" t="s">
        <v>267</v>
      </c>
      <c r="D27" s="66">
        <f>SUM(D16:D26)</f>
        <v>0</v>
      </c>
    </row>
    <row r="28" spans="1:4" x14ac:dyDescent="0.3">
      <c r="A28" s="67" t="s">
        <v>21</v>
      </c>
      <c r="B28" s="69" t="s">
        <v>0</v>
      </c>
      <c r="C28" s="69" t="s">
        <v>42</v>
      </c>
      <c r="D28" s="69"/>
    </row>
    <row r="29" spans="1:4" x14ac:dyDescent="0.3">
      <c r="A29" s="67"/>
      <c r="B29" s="69" t="s">
        <v>1</v>
      </c>
      <c r="C29" s="69" t="s">
        <v>33</v>
      </c>
      <c r="D29" s="69"/>
    </row>
    <row r="30" spans="1:4" x14ac:dyDescent="0.3">
      <c r="A30" s="67"/>
      <c r="B30" s="69" t="s">
        <v>2</v>
      </c>
      <c r="C30" s="69" t="s">
        <v>34</v>
      </c>
      <c r="D30" s="69"/>
    </row>
    <row r="31" spans="1:4" x14ac:dyDescent="0.3">
      <c r="A31" s="67"/>
      <c r="B31" s="69" t="s">
        <v>3</v>
      </c>
      <c r="C31" s="69" t="s">
        <v>35</v>
      </c>
      <c r="D31" s="69"/>
    </row>
    <row r="32" spans="1:4" x14ac:dyDescent="0.3">
      <c r="A32" s="67"/>
      <c r="B32" s="69" t="s">
        <v>4</v>
      </c>
      <c r="C32" s="69" t="s">
        <v>43</v>
      </c>
      <c r="D32" s="69"/>
    </row>
    <row r="33" spans="1:4" x14ac:dyDescent="0.3">
      <c r="A33" s="67"/>
      <c r="B33" s="69" t="s">
        <v>18</v>
      </c>
      <c r="C33" s="69" t="s">
        <v>44</v>
      </c>
      <c r="D33" s="69"/>
    </row>
    <row r="34" spans="1:4" x14ac:dyDescent="0.3">
      <c r="A34" s="67"/>
      <c r="B34" s="69" t="s">
        <v>259</v>
      </c>
      <c r="C34" s="69" t="s">
        <v>46</v>
      </c>
      <c r="D34" s="69"/>
    </row>
    <row r="35" spans="1:4" x14ac:dyDescent="0.3">
      <c r="A35" s="67"/>
      <c r="B35" s="69" t="s">
        <v>260</v>
      </c>
      <c r="C35" s="69" t="s">
        <v>36</v>
      </c>
      <c r="D35" s="69"/>
    </row>
    <row r="36" spans="1:4" x14ac:dyDescent="0.3">
      <c r="A36" s="67"/>
      <c r="B36" s="69" t="s">
        <v>261</v>
      </c>
      <c r="C36" s="69" t="s">
        <v>269</v>
      </c>
      <c r="D36" s="69"/>
    </row>
    <row r="37" spans="1:4" x14ac:dyDescent="0.3">
      <c r="A37" s="67"/>
      <c r="B37" s="69" t="s">
        <v>262</v>
      </c>
      <c r="C37" s="69" t="s">
        <v>37</v>
      </c>
      <c r="D37" s="69"/>
    </row>
    <row r="38" spans="1:4" x14ac:dyDescent="0.3">
      <c r="A38" s="67"/>
      <c r="B38" s="69" t="s">
        <v>263</v>
      </c>
      <c r="C38" s="69" t="s">
        <v>38</v>
      </c>
      <c r="D38" s="69"/>
    </row>
    <row r="39" spans="1:4" x14ac:dyDescent="0.3">
      <c r="A39" s="67"/>
      <c r="B39" s="69" t="s">
        <v>264</v>
      </c>
      <c r="C39" s="69" t="s">
        <v>39</v>
      </c>
      <c r="D39" s="69"/>
    </row>
    <row r="40" spans="1:4" x14ac:dyDescent="0.3">
      <c r="A40" s="67"/>
      <c r="B40" s="69" t="s">
        <v>265</v>
      </c>
      <c r="C40" s="69" t="s">
        <v>45</v>
      </c>
      <c r="D40" s="69"/>
    </row>
    <row r="41" spans="1:4" ht="18" x14ac:dyDescent="0.35">
      <c r="A41" s="67"/>
      <c r="B41" s="68"/>
      <c r="C41" s="70" t="s">
        <v>268</v>
      </c>
      <c r="D41" s="71">
        <f>SUM(D28:D40)</f>
        <v>0</v>
      </c>
    </row>
    <row r="42" spans="1:4" x14ac:dyDescent="0.3">
      <c r="A42" s="76" t="s">
        <v>273</v>
      </c>
      <c r="B42" s="75" t="s">
        <v>0</v>
      </c>
      <c r="C42" s="75" t="s">
        <v>54</v>
      </c>
      <c r="D42" s="75"/>
    </row>
    <row r="43" spans="1:4" x14ac:dyDescent="0.3">
      <c r="A43" s="76"/>
      <c r="B43" s="75" t="s">
        <v>1</v>
      </c>
      <c r="C43" s="75" t="s">
        <v>55</v>
      </c>
      <c r="D43" s="75"/>
    </row>
    <row r="44" spans="1:4" x14ac:dyDescent="0.3">
      <c r="A44" s="76"/>
      <c r="B44" s="75" t="s">
        <v>2</v>
      </c>
      <c r="C44" s="75" t="s">
        <v>272</v>
      </c>
      <c r="D44" s="75"/>
    </row>
    <row r="45" spans="1:4" x14ac:dyDescent="0.3">
      <c r="A45" s="76"/>
      <c r="B45" s="75" t="s">
        <v>3</v>
      </c>
      <c r="C45" s="74" t="s">
        <v>49</v>
      </c>
      <c r="D45" s="75"/>
    </row>
    <row r="46" spans="1:4" x14ac:dyDescent="0.3">
      <c r="A46" s="76"/>
      <c r="B46" s="75" t="s">
        <v>4</v>
      </c>
      <c r="C46" s="75" t="s">
        <v>52</v>
      </c>
      <c r="D46" s="75"/>
    </row>
    <row r="47" spans="1:4" x14ac:dyDescent="0.3">
      <c r="A47" s="76"/>
      <c r="B47" s="75" t="s">
        <v>18</v>
      </c>
      <c r="C47" s="75" t="s">
        <v>48</v>
      </c>
      <c r="D47" s="75"/>
    </row>
    <row r="48" spans="1:4" x14ac:dyDescent="0.3">
      <c r="A48" s="76"/>
      <c r="B48" s="75" t="s">
        <v>259</v>
      </c>
      <c r="C48" s="74" t="s">
        <v>50</v>
      </c>
      <c r="D48" s="75"/>
    </row>
    <row r="49" spans="1:5" x14ac:dyDescent="0.3">
      <c r="A49" s="76"/>
      <c r="B49" s="75" t="s">
        <v>260</v>
      </c>
      <c r="C49" s="74" t="s">
        <v>51</v>
      </c>
      <c r="D49" s="75"/>
    </row>
    <row r="50" spans="1:5" x14ac:dyDescent="0.3">
      <c r="A50" s="76"/>
      <c r="B50" s="75" t="s">
        <v>261</v>
      </c>
      <c r="C50" s="75" t="s">
        <v>271</v>
      </c>
      <c r="D50" s="75"/>
    </row>
    <row r="51" spans="1:5" x14ac:dyDescent="0.3">
      <c r="A51" s="76"/>
      <c r="B51" s="75" t="s">
        <v>262</v>
      </c>
      <c r="C51" s="74" t="s">
        <v>270</v>
      </c>
      <c r="D51" s="75"/>
    </row>
    <row r="52" spans="1:5" x14ac:dyDescent="0.3">
      <c r="A52" s="76"/>
      <c r="B52" s="75" t="s">
        <v>263</v>
      </c>
      <c r="C52" s="74" t="s">
        <v>53</v>
      </c>
      <c r="D52" s="75"/>
    </row>
    <row r="53" spans="1:5" ht="18" x14ac:dyDescent="0.35">
      <c r="A53" s="3"/>
      <c r="B53" s="77"/>
      <c r="C53" s="78" t="s">
        <v>274</v>
      </c>
      <c r="D53" s="82">
        <f>SUM(D42:D52)</f>
        <v>0</v>
      </c>
    </row>
    <row r="54" spans="1:5" x14ac:dyDescent="0.3">
      <c r="A54" s="79" t="s">
        <v>275</v>
      </c>
      <c r="B54" s="80" t="s">
        <v>0</v>
      </c>
      <c r="C54" s="80" t="s">
        <v>47</v>
      </c>
      <c r="D54" s="80"/>
    </row>
    <row r="55" spans="1:5" x14ac:dyDescent="0.3">
      <c r="A55" s="81"/>
      <c r="B55" s="80" t="s">
        <v>1</v>
      </c>
      <c r="C55" s="80" t="s">
        <v>61</v>
      </c>
      <c r="D55" s="80"/>
      <c r="E55" s="2"/>
    </row>
    <row r="56" spans="1:5" x14ac:dyDescent="0.3">
      <c r="A56" s="81"/>
      <c r="B56" s="80" t="s">
        <v>2</v>
      </c>
      <c r="C56" s="80" t="s">
        <v>62</v>
      </c>
      <c r="D56" s="80"/>
    </row>
    <row r="57" spans="1:5" x14ac:dyDescent="0.3">
      <c r="A57" s="81"/>
      <c r="B57" s="80" t="s">
        <v>3</v>
      </c>
      <c r="C57" s="80" t="s">
        <v>56</v>
      </c>
      <c r="D57" s="80"/>
    </row>
    <row r="58" spans="1:5" x14ac:dyDescent="0.3">
      <c r="A58" s="81"/>
      <c r="B58" s="80" t="s">
        <v>4</v>
      </c>
      <c r="C58" s="80" t="s">
        <v>57</v>
      </c>
      <c r="D58" s="80"/>
    </row>
    <row r="59" spans="1:5" x14ac:dyDescent="0.3">
      <c r="A59" s="81"/>
      <c r="B59" s="80" t="s">
        <v>18</v>
      </c>
      <c r="C59" s="80" t="s">
        <v>58</v>
      </c>
      <c r="D59" s="80"/>
    </row>
    <row r="60" spans="1:5" x14ac:dyDescent="0.3">
      <c r="A60" s="81"/>
      <c r="B60" s="80" t="s">
        <v>259</v>
      </c>
      <c r="C60" s="80" t="s">
        <v>59</v>
      </c>
      <c r="D60" s="80"/>
    </row>
    <row r="61" spans="1:5" x14ac:dyDescent="0.3">
      <c r="A61" s="81"/>
      <c r="B61" s="80" t="s">
        <v>260</v>
      </c>
      <c r="C61" s="80" t="s">
        <v>276</v>
      </c>
      <c r="D61" s="80"/>
    </row>
    <row r="62" spans="1:5" x14ac:dyDescent="0.3">
      <c r="A62" s="81"/>
      <c r="B62" s="80" t="s">
        <v>261</v>
      </c>
      <c r="C62" s="80" t="s">
        <v>60</v>
      </c>
      <c r="D62" s="80"/>
    </row>
    <row r="63" spans="1:5" x14ac:dyDescent="0.3">
      <c r="A63" s="81"/>
      <c r="B63" s="80" t="s">
        <v>262</v>
      </c>
      <c r="C63" s="80" t="s">
        <v>63</v>
      </c>
      <c r="D63" s="80"/>
    </row>
    <row r="64" spans="1:5" ht="18" x14ac:dyDescent="0.35">
      <c r="A64" s="81"/>
      <c r="B64" s="80"/>
      <c r="C64" s="83" t="s">
        <v>277</v>
      </c>
      <c r="D64" s="84">
        <f>SUM(D54:D63)</f>
        <v>0</v>
      </c>
    </row>
    <row r="65" spans="3:4" x14ac:dyDescent="0.3">
      <c r="D65">
        <f>SUM(D64,D53,D41,D27,D15)</f>
        <v>3</v>
      </c>
    </row>
    <row r="67" spans="3:4" ht="15" thickBot="1" x14ac:dyDescent="0.35"/>
    <row r="68" spans="3:4" ht="18" x14ac:dyDescent="0.35">
      <c r="C68" s="15" t="s">
        <v>193</v>
      </c>
    </row>
    <row r="69" spans="3:4" ht="18" x14ac:dyDescent="0.35">
      <c r="C69" s="16" t="s">
        <v>194</v>
      </c>
    </row>
    <row r="70" spans="3:4" ht="18" x14ac:dyDescent="0.35">
      <c r="C70" s="16" t="s">
        <v>195</v>
      </c>
    </row>
    <row r="71" spans="3:4" ht="18" x14ac:dyDescent="0.35">
      <c r="C71" s="16" t="s">
        <v>5</v>
      </c>
    </row>
    <row r="72" spans="3:4" ht="18" x14ac:dyDescent="0.35">
      <c r="C72" s="16" t="s">
        <v>196</v>
      </c>
    </row>
    <row r="73" spans="3:4" ht="18.600000000000001" thickBot="1" x14ac:dyDescent="0.4">
      <c r="C73" s="17" t="s">
        <v>197</v>
      </c>
    </row>
  </sheetData>
  <mergeCells count="5">
    <mergeCell ref="A2:A15"/>
    <mergeCell ref="A16:A27"/>
    <mergeCell ref="A28:A41"/>
    <mergeCell ref="A42:A52"/>
    <mergeCell ref="A54:A64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C109-9C82-4CA6-A91C-6B8A300DA90F}">
  <sheetPr>
    <tabColor rgb="FFFFFF00"/>
  </sheetPr>
  <dimension ref="A3:G142"/>
  <sheetViews>
    <sheetView zoomScaleNormal="100" workbookViewId="0">
      <selection activeCell="C4" sqref="C4"/>
    </sheetView>
  </sheetViews>
  <sheetFormatPr defaultRowHeight="14.4" x14ac:dyDescent="0.3"/>
  <cols>
    <col min="1" max="1" width="77.33203125" bestFit="1" customWidth="1"/>
    <col min="2" max="2" width="76.33203125" customWidth="1"/>
    <col min="3" max="3" width="9.77734375" customWidth="1"/>
  </cols>
  <sheetData>
    <row r="3" spans="1:6" ht="15.6" x14ac:dyDescent="0.3">
      <c r="A3" s="7" t="s">
        <v>64</v>
      </c>
      <c r="B3" s="2" t="s">
        <v>165</v>
      </c>
      <c r="D3" s="7"/>
    </row>
    <row r="4" spans="1:6" x14ac:dyDescent="0.3">
      <c r="A4" s="9" t="s">
        <v>65</v>
      </c>
      <c r="B4" s="8"/>
      <c r="C4" t="str">
        <f>IF(TRIM(A6)=TRIM(B4), "Točno", "Netočno")</f>
        <v>Netočno</v>
      </c>
    </row>
    <row r="5" spans="1:6" x14ac:dyDescent="0.3">
      <c r="A5" s="8" t="s">
        <v>66</v>
      </c>
      <c r="C5" s="9"/>
      <c r="D5" s="9"/>
    </row>
    <row r="6" spans="1:6" x14ac:dyDescent="0.3">
      <c r="A6" s="8" t="s">
        <v>67</v>
      </c>
      <c r="C6" s="9"/>
      <c r="D6" s="9"/>
    </row>
    <row r="7" spans="1:6" x14ac:dyDescent="0.3">
      <c r="A7" s="8" t="s">
        <v>68</v>
      </c>
      <c r="C7" s="9"/>
      <c r="D7" s="9"/>
    </row>
    <row r="8" spans="1:6" x14ac:dyDescent="0.3">
      <c r="A8" s="8" t="s">
        <v>69</v>
      </c>
      <c r="C8" s="8"/>
      <c r="D8" s="8"/>
    </row>
    <row r="9" spans="1:6" x14ac:dyDescent="0.3">
      <c r="A9" s="8"/>
    </row>
    <row r="10" spans="1:6" x14ac:dyDescent="0.3">
      <c r="A10" s="9" t="s">
        <v>70</v>
      </c>
      <c r="B10" s="13"/>
      <c r="C10" t="str">
        <f>IF(TRIM(A11)=TRIM(B10), "Točno", "Netočno")</f>
        <v>Netočno</v>
      </c>
    </row>
    <row r="11" spans="1:6" x14ac:dyDescent="0.3">
      <c r="A11" s="8" t="s">
        <v>71</v>
      </c>
      <c r="C11" s="9"/>
      <c r="D11" s="9"/>
      <c r="F11" s="9"/>
    </row>
    <row r="12" spans="1:6" x14ac:dyDescent="0.3">
      <c r="A12" s="8" t="s">
        <v>72</v>
      </c>
      <c r="C12" s="9"/>
      <c r="D12" s="9"/>
      <c r="F12" s="9"/>
    </row>
    <row r="13" spans="1:6" x14ac:dyDescent="0.3">
      <c r="A13" s="8" t="s">
        <v>73</v>
      </c>
      <c r="C13" s="8"/>
      <c r="D13" s="8"/>
    </row>
    <row r="14" spans="1:6" x14ac:dyDescent="0.3">
      <c r="A14" s="8" t="s">
        <v>74</v>
      </c>
      <c r="F14" s="9"/>
    </row>
    <row r="15" spans="1:6" x14ac:dyDescent="0.3">
      <c r="A15" s="8"/>
      <c r="F15" s="9"/>
    </row>
    <row r="16" spans="1:6" ht="15.6" x14ac:dyDescent="0.3">
      <c r="A16" s="9" t="s">
        <v>75</v>
      </c>
      <c r="B16" s="13"/>
      <c r="C16" t="str">
        <f>IF(TRIM(A18)=TRIM(B16), "Točno", "Netočno")</f>
        <v>Netočno</v>
      </c>
      <c r="F16" s="7"/>
    </row>
    <row r="17" spans="1:6" x14ac:dyDescent="0.3">
      <c r="A17" s="8" t="s">
        <v>76</v>
      </c>
    </row>
    <row r="18" spans="1:6" x14ac:dyDescent="0.3">
      <c r="A18" s="8" t="s">
        <v>77</v>
      </c>
    </row>
    <row r="19" spans="1:6" x14ac:dyDescent="0.3">
      <c r="A19" s="8" t="s">
        <v>78</v>
      </c>
      <c r="C19" s="8"/>
      <c r="D19" s="8"/>
      <c r="F19" s="9"/>
    </row>
    <row r="20" spans="1:6" x14ac:dyDescent="0.3">
      <c r="A20" s="8" t="s">
        <v>79</v>
      </c>
      <c r="F20" s="9"/>
    </row>
    <row r="21" spans="1:6" x14ac:dyDescent="0.3">
      <c r="A21" s="8"/>
    </row>
    <row r="22" spans="1:6" x14ac:dyDescent="0.3">
      <c r="A22" s="9" t="s">
        <v>80</v>
      </c>
      <c r="B22" s="13"/>
      <c r="C22" t="str">
        <f>IF(TRIM(A24)=TRIM(B22), "Točno", "Netočno")</f>
        <v>Netočno</v>
      </c>
      <c r="F22" s="9"/>
    </row>
    <row r="23" spans="1:6" x14ac:dyDescent="0.3">
      <c r="A23" s="8" t="s">
        <v>81</v>
      </c>
      <c r="C23" s="8"/>
      <c r="F23" s="9"/>
    </row>
    <row r="24" spans="1:6" x14ac:dyDescent="0.3">
      <c r="A24" s="8" t="s">
        <v>82</v>
      </c>
    </row>
    <row r="25" spans="1:6" x14ac:dyDescent="0.3">
      <c r="A25" s="8" t="s">
        <v>83</v>
      </c>
      <c r="F25" s="9"/>
    </row>
    <row r="26" spans="1:6" x14ac:dyDescent="0.3">
      <c r="A26" s="8" t="s">
        <v>84</v>
      </c>
      <c r="C26" s="8"/>
      <c r="F26" s="9"/>
    </row>
    <row r="27" spans="1:6" x14ac:dyDescent="0.3">
      <c r="A27" s="8"/>
    </row>
    <row r="28" spans="1:6" x14ac:dyDescent="0.3">
      <c r="A28" s="9" t="s">
        <v>85</v>
      </c>
      <c r="B28" s="13"/>
      <c r="C28" t="str">
        <f>IF(TRIM(A31)=TRIM(B28), "Točno", "Netočno")</f>
        <v>Netočno</v>
      </c>
      <c r="F28" s="9"/>
    </row>
    <row r="29" spans="1:6" x14ac:dyDescent="0.3">
      <c r="A29" s="8" t="s">
        <v>86</v>
      </c>
      <c r="F29" s="9"/>
    </row>
    <row r="30" spans="1:6" x14ac:dyDescent="0.3">
      <c r="A30" s="8" t="s">
        <v>87</v>
      </c>
    </row>
    <row r="31" spans="1:6" x14ac:dyDescent="0.3">
      <c r="A31" s="8" t="s">
        <v>88</v>
      </c>
      <c r="F31" s="9"/>
    </row>
    <row r="32" spans="1:6" x14ac:dyDescent="0.3">
      <c r="A32" s="8" t="s">
        <v>89</v>
      </c>
      <c r="C32" s="8"/>
      <c r="F32" s="9"/>
    </row>
    <row r="34" spans="1:7" ht="15.6" x14ac:dyDescent="0.3">
      <c r="A34" s="7" t="s">
        <v>90</v>
      </c>
    </row>
    <row r="35" spans="1:7" x14ac:dyDescent="0.3">
      <c r="B35" s="8"/>
      <c r="D35" s="8"/>
    </row>
    <row r="36" spans="1:7" x14ac:dyDescent="0.3">
      <c r="A36" s="9" t="s">
        <v>91</v>
      </c>
      <c r="C36" t="str">
        <f>IF(TRIM(A39)=TRIM(B36), "Točno", "Netočno")</f>
        <v>Netočno</v>
      </c>
    </row>
    <row r="37" spans="1:7" x14ac:dyDescent="0.3">
      <c r="A37" s="8" t="s">
        <v>92</v>
      </c>
    </row>
    <row r="38" spans="1:7" x14ac:dyDescent="0.3">
      <c r="A38" s="8" t="s">
        <v>93</v>
      </c>
    </row>
    <row r="39" spans="1:7" x14ac:dyDescent="0.3">
      <c r="A39" s="8" t="s">
        <v>94</v>
      </c>
    </row>
    <row r="40" spans="1:7" x14ac:dyDescent="0.3">
      <c r="A40" s="8" t="s">
        <v>95</v>
      </c>
    </row>
    <row r="41" spans="1:7" ht="15.6" x14ac:dyDescent="0.3">
      <c r="A41" s="8"/>
      <c r="G41" s="7"/>
    </row>
    <row r="42" spans="1:7" x14ac:dyDescent="0.3">
      <c r="A42" s="9" t="s">
        <v>96</v>
      </c>
      <c r="C42" t="str">
        <f>IF(TRIM(A44)=TRIM(B42), "Točno", "Netočno")</f>
        <v>Netočno</v>
      </c>
      <c r="G42" s="8"/>
    </row>
    <row r="43" spans="1:7" x14ac:dyDescent="0.3">
      <c r="A43" s="8" t="s">
        <v>97</v>
      </c>
      <c r="G43" s="9"/>
    </row>
    <row r="44" spans="1:7" x14ac:dyDescent="0.3">
      <c r="A44" s="8" t="s">
        <v>98</v>
      </c>
      <c r="G44" s="9"/>
    </row>
    <row r="45" spans="1:7" x14ac:dyDescent="0.3">
      <c r="A45" s="8" t="s">
        <v>99</v>
      </c>
      <c r="G45" s="8"/>
    </row>
    <row r="46" spans="1:7" x14ac:dyDescent="0.3">
      <c r="A46" s="8" t="s">
        <v>100</v>
      </c>
      <c r="G46" s="9"/>
    </row>
    <row r="47" spans="1:7" x14ac:dyDescent="0.3">
      <c r="A47" s="8"/>
      <c r="G47" s="9"/>
    </row>
    <row r="48" spans="1:7" x14ac:dyDescent="0.3">
      <c r="A48" s="9" t="s">
        <v>101</v>
      </c>
      <c r="C48" t="str">
        <f>IF(TRIM(A49)=TRIM(B48), "Točno", "Netočno")</f>
        <v>Netočno</v>
      </c>
      <c r="G48" s="8"/>
    </row>
    <row r="49" spans="1:7" x14ac:dyDescent="0.3">
      <c r="A49" s="8" t="s">
        <v>102</v>
      </c>
      <c r="G49" s="9"/>
    </row>
    <row r="50" spans="1:7" x14ac:dyDescent="0.3">
      <c r="A50" s="8" t="s">
        <v>103</v>
      </c>
      <c r="G50" s="9"/>
    </row>
    <row r="51" spans="1:7" x14ac:dyDescent="0.3">
      <c r="A51" s="8" t="s">
        <v>104</v>
      </c>
      <c r="G51" s="8"/>
    </row>
    <row r="52" spans="1:7" x14ac:dyDescent="0.3">
      <c r="A52" s="8" t="s">
        <v>105</v>
      </c>
      <c r="G52" s="9"/>
    </row>
    <row r="53" spans="1:7" x14ac:dyDescent="0.3">
      <c r="A53" s="8"/>
      <c r="G53" s="9"/>
    </row>
    <row r="54" spans="1:7" x14ac:dyDescent="0.3">
      <c r="A54" s="9" t="s">
        <v>106</v>
      </c>
      <c r="C54" t="str">
        <f>IF(TRIM(A56)=TRIM(B54), "Točno", "Netočno")</f>
        <v>Netočno</v>
      </c>
      <c r="G54" s="8"/>
    </row>
    <row r="55" spans="1:7" x14ac:dyDescent="0.3">
      <c r="A55" s="8" t="s">
        <v>107</v>
      </c>
      <c r="G55" s="9"/>
    </row>
    <row r="56" spans="1:7" x14ac:dyDescent="0.3">
      <c r="A56" s="8" t="s">
        <v>108</v>
      </c>
      <c r="G56" s="9"/>
    </row>
    <row r="57" spans="1:7" x14ac:dyDescent="0.3">
      <c r="A57" s="8" t="s">
        <v>109</v>
      </c>
    </row>
    <row r="58" spans="1:7" x14ac:dyDescent="0.3">
      <c r="A58" s="8" t="s">
        <v>110</v>
      </c>
    </row>
    <row r="59" spans="1:7" x14ac:dyDescent="0.3">
      <c r="A59" s="8"/>
    </row>
    <row r="60" spans="1:7" ht="15.6" x14ac:dyDescent="0.3">
      <c r="A60" s="9" t="s">
        <v>111</v>
      </c>
      <c r="C60" t="str">
        <f>IF(TRIM(A61)=TRIM(B60), "Točno", "Netočno")</f>
        <v>Netočno</v>
      </c>
      <c r="G60" s="7"/>
    </row>
    <row r="61" spans="1:7" x14ac:dyDescent="0.3">
      <c r="A61" s="8" t="s">
        <v>112</v>
      </c>
      <c r="G61" s="8"/>
    </row>
    <row r="62" spans="1:7" x14ac:dyDescent="0.3">
      <c r="A62" s="8" t="s">
        <v>113</v>
      </c>
      <c r="G62" s="9"/>
    </row>
    <row r="63" spans="1:7" x14ac:dyDescent="0.3">
      <c r="A63" s="8" t="s">
        <v>114</v>
      </c>
      <c r="G63" s="9"/>
    </row>
    <row r="64" spans="1:7" x14ac:dyDescent="0.3">
      <c r="A64" s="8" t="s">
        <v>115</v>
      </c>
      <c r="G64" s="8"/>
    </row>
    <row r="65" spans="1:7" x14ac:dyDescent="0.3">
      <c r="G65" s="9"/>
    </row>
    <row r="66" spans="1:7" ht="15.6" x14ac:dyDescent="0.3">
      <c r="A66" s="7" t="s">
        <v>116</v>
      </c>
      <c r="G66" s="9"/>
    </row>
    <row r="67" spans="1:7" x14ac:dyDescent="0.3">
      <c r="B67" s="8"/>
      <c r="G67" s="8"/>
    </row>
    <row r="68" spans="1:7" x14ac:dyDescent="0.3">
      <c r="A68" s="9" t="s">
        <v>117</v>
      </c>
      <c r="B68" s="8"/>
      <c r="C68" t="str">
        <f>IF(TRIM(A70)=TRIM(B68), "Točno", "Netočno")</f>
        <v>Netočno</v>
      </c>
      <c r="G68" s="9"/>
    </row>
    <row r="69" spans="1:7" x14ac:dyDescent="0.3">
      <c r="A69" s="8" t="s">
        <v>118</v>
      </c>
      <c r="G69" s="9"/>
    </row>
    <row r="70" spans="1:7" x14ac:dyDescent="0.3">
      <c r="A70" s="49" t="s">
        <v>119</v>
      </c>
      <c r="G70" s="8"/>
    </row>
    <row r="71" spans="1:7" x14ac:dyDescent="0.3">
      <c r="A71" s="8" t="s">
        <v>120</v>
      </c>
      <c r="G71" s="9"/>
    </row>
    <row r="72" spans="1:7" x14ac:dyDescent="0.3">
      <c r="A72" s="8" t="s">
        <v>121</v>
      </c>
      <c r="G72" s="9"/>
    </row>
    <row r="73" spans="1:7" x14ac:dyDescent="0.3">
      <c r="A73" s="8"/>
      <c r="G73" s="8"/>
    </row>
    <row r="74" spans="1:7" x14ac:dyDescent="0.3">
      <c r="A74" s="9" t="s">
        <v>122</v>
      </c>
      <c r="B74" s="8"/>
      <c r="C74" s="1" t="str">
        <f>IF(TRIM(A76)=TRIM(B74), "Točno", "Netočno")</f>
        <v>Netočno</v>
      </c>
      <c r="G74" s="9"/>
    </row>
    <row r="75" spans="1:7" x14ac:dyDescent="0.3">
      <c r="A75" s="8" t="s">
        <v>123</v>
      </c>
      <c r="G75" s="9"/>
    </row>
    <row r="76" spans="1:7" x14ac:dyDescent="0.3">
      <c r="A76" s="49" t="s">
        <v>124</v>
      </c>
    </row>
    <row r="77" spans="1:7" x14ac:dyDescent="0.3">
      <c r="A77" s="8" t="s">
        <v>125</v>
      </c>
    </row>
    <row r="78" spans="1:7" x14ac:dyDescent="0.3">
      <c r="A78" s="8" t="s">
        <v>126</v>
      </c>
    </row>
    <row r="79" spans="1:7" x14ac:dyDescent="0.3">
      <c r="A79" s="8"/>
    </row>
    <row r="80" spans="1:7" x14ac:dyDescent="0.3">
      <c r="A80" s="9" t="s">
        <v>127</v>
      </c>
      <c r="B80" s="8"/>
      <c r="C80" s="2" t="str">
        <f>IF(TRIM(A81)=TRIM(B80), "Točno", "Netočno")</f>
        <v>Netočno</v>
      </c>
    </row>
    <row r="81" spans="1:3" x14ac:dyDescent="0.3">
      <c r="A81" s="49" t="s">
        <v>128</v>
      </c>
    </row>
    <row r="82" spans="1:3" x14ac:dyDescent="0.3">
      <c r="A82" s="8" t="s">
        <v>129</v>
      </c>
    </row>
    <row r="83" spans="1:3" x14ac:dyDescent="0.3">
      <c r="A83" s="8" t="s">
        <v>130</v>
      </c>
    </row>
    <row r="84" spans="1:3" x14ac:dyDescent="0.3">
      <c r="A84" s="8" t="s">
        <v>131</v>
      </c>
    </row>
    <row r="85" spans="1:3" x14ac:dyDescent="0.3">
      <c r="A85" s="8"/>
    </row>
    <row r="86" spans="1:3" x14ac:dyDescent="0.3">
      <c r="A86" s="9" t="s">
        <v>132</v>
      </c>
      <c r="B86" s="8"/>
      <c r="C86" t="str">
        <f>IF(TRIM(A88)=TRIM(B86), "Točno", "Netočno")</f>
        <v>Netočno</v>
      </c>
    </row>
    <row r="87" spans="1:3" x14ac:dyDescent="0.3">
      <c r="A87" s="8" t="s">
        <v>133</v>
      </c>
    </row>
    <row r="88" spans="1:3" x14ac:dyDescent="0.3">
      <c r="A88" s="49" t="s">
        <v>134</v>
      </c>
    </row>
    <row r="89" spans="1:3" x14ac:dyDescent="0.3">
      <c r="A89" s="8" t="s">
        <v>135</v>
      </c>
    </row>
    <row r="90" spans="1:3" x14ac:dyDescent="0.3">
      <c r="A90" s="8" t="s">
        <v>136</v>
      </c>
    </row>
    <row r="91" spans="1:3" x14ac:dyDescent="0.3">
      <c r="A91" s="8"/>
    </row>
    <row r="92" spans="1:3" x14ac:dyDescent="0.3">
      <c r="A92" s="9" t="s">
        <v>137</v>
      </c>
      <c r="B92" s="8"/>
      <c r="C92" t="str">
        <f>IF(TRIM(A94)=TRIM(B92), "Točno", "Netočno")</f>
        <v>Netočno</v>
      </c>
    </row>
    <row r="93" spans="1:3" x14ac:dyDescent="0.3">
      <c r="A93" s="8" t="s">
        <v>138</v>
      </c>
    </row>
    <row r="94" spans="1:3" x14ac:dyDescent="0.3">
      <c r="A94" s="49" t="s">
        <v>139</v>
      </c>
    </row>
    <row r="95" spans="1:3" x14ac:dyDescent="0.3">
      <c r="A95" s="8" t="s">
        <v>140</v>
      </c>
    </row>
    <row r="96" spans="1:3" x14ac:dyDescent="0.3">
      <c r="A96" s="8" t="s">
        <v>141</v>
      </c>
    </row>
    <row r="98" spans="1:3" ht="15.6" x14ac:dyDescent="0.3">
      <c r="A98" s="7" t="s">
        <v>142</v>
      </c>
    </row>
    <row r="99" spans="1:3" x14ac:dyDescent="0.3">
      <c r="B99" s="8"/>
    </row>
    <row r="100" spans="1:3" x14ac:dyDescent="0.3">
      <c r="A100" s="9" t="s">
        <v>143</v>
      </c>
      <c r="B100" s="8"/>
      <c r="C100" t="str">
        <f>IF(TRIM(A101)=TRIM(B100), "Točno", "Netočno")</f>
        <v>Netočno</v>
      </c>
    </row>
    <row r="101" spans="1:3" x14ac:dyDescent="0.3">
      <c r="A101" s="8" t="s">
        <v>144</v>
      </c>
    </row>
    <row r="102" spans="1:3" x14ac:dyDescent="0.3">
      <c r="A102" s="8" t="s">
        <v>145</v>
      </c>
    </row>
    <row r="103" spans="1:3" x14ac:dyDescent="0.3">
      <c r="A103" s="8" t="s">
        <v>146</v>
      </c>
    </row>
    <row r="104" spans="1:3" x14ac:dyDescent="0.3">
      <c r="A104" s="8" t="s">
        <v>147</v>
      </c>
    </row>
    <row r="105" spans="1:3" x14ac:dyDescent="0.3">
      <c r="A105" s="8"/>
    </row>
    <row r="106" spans="1:3" x14ac:dyDescent="0.3">
      <c r="A106" s="9" t="s">
        <v>148</v>
      </c>
      <c r="B106" s="8"/>
      <c r="C106" t="str">
        <f>IF(TRIM(A108)=TRIM(B106), "Točno", "Netočno")</f>
        <v>Netočno</v>
      </c>
    </row>
    <row r="107" spans="1:3" x14ac:dyDescent="0.3">
      <c r="A107" s="8" t="s">
        <v>123</v>
      </c>
    </row>
    <row r="108" spans="1:3" x14ac:dyDescent="0.3">
      <c r="A108" s="8" t="s">
        <v>77</v>
      </c>
    </row>
    <row r="109" spans="1:3" x14ac:dyDescent="0.3">
      <c r="A109" s="8" t="s">
        <v>125</v>
      </c>
    </row>
    <row r="110" spans="1:3" x14ac:dyDescent="0.3">
      <c r="A110" s="8" t="s">
        <v>149</v>
      </c>
    </row>
    <row r="111" spans="1:3" x14ac:dyDescent="0.3">
      <c r="A111" s="8"/>
    </row>
    <row r="112" spans="1:3" x14ac:dyDescent="0.3">
      <c r="A112" s="9" t="s">
        <v>150</v>
      </c>
      <c r="B112" s="8"/>
      <c r="C112" t="str">
        <f>IF(TRIM(A113)=TRIM(B112), "Točno", "Netočno")</f>
        <v>Netočno</v>
      </c>
    </row>
    <row r="113" spans="1:3" x14ac:dyDescent="0.3">
      <c r="A113" s="8" t="s">
        <v>151</v>
      </c>
    </row>
    <row r="114" spans="1:3" x14ac:dyDescent="0.3">
      <c r="A114" s="8" t="s">
        <v>152</v>
      </c>
    </row>
    <row r="115" spans="1:3" x14ac:dyDescent="0.3">
      <c r="A115" s="8" t="s">
        <v>153</v>
      </c>
    </row>
    <row r="116" spans="1:3" x14ac:dyDescent="0.3">
      <c r="A116" s="8" t="s">
        <v>154</v>
      </c>
    </row>
    <row r="117" spans="1:3" x14ac:dyDescent="0.3">
      <c r="A117" s="8"/>
    </row>
    <row r="118" spans="1:3" x14ac:dyDescent="0.3">
      <c r="A118" s="9" t="s">
        <v>155</v>
      </c>
      <c r="B118" s="8"/>
      <c r="C118" t="str">
        <f>IF(TRIM(A119)=TRIM(B118), "Točno", "Netočno")</f>
        <v>Netočno</v>
      </c>
    </row>
    <row r="119" spans="1:3" x14ac:dyDescent="0.3">
      <c r="A119" s="8" t="s">
        <v>156</v>
      </c>
    </row>
    <row r="120" spans="1:3" x14ac:dyDescent="0.3">
      <c r="A120" s="8" t="s">
        <v>157</v>
      </c>
    </row>
    <row r="121" spans="1:3" x14ac:dyDescent="0.3">
      <c r="A121" s="8" t="s">
        <v>158</v>
      </c>
    </row>
    <row r="122" spans="1:3" x14ac:dyDescent="0.3">
      <c r="A122" s="8" t="s">
        <v>159</v>
      </c>
    </row>
    <row r="123" spans="1:3" x14ac:dyDescent="0.3">
      <c r="A123" s="8"/>
    </row>
    <row r="124" spans="1:3" x14ac:dyDescent="0.3">
      <c r="A124" s="9" t="s">
        <v>160</v>
      </c>
      <c r="B124" s="8"/>
      <c r="C124" t="str">
        <f>IF(TRIM(A125)=TRIM(B124), "Točno", "Netočno")</f>
        <v>Netočno</v>
      </c>
    </row>
    <row r="125" spans="1:3" x14ac:dyDescent="0.3">
      <c r="A125" s="8" t="s">
        <v>161</v>
      </c>
    </row>
    <row r="126" spans="1:3" x14ac:dyDescent="0.3">
      <c r="A126" s="8" t="s">
        <v>162</v>
      </c>
    </row>
    <row r="127" spans="1:3" x14ac:dyDescent="0.3">
      <c r="A127" s="8" t="s">
        <v>163</v>
      </c>
    </row>
    <row r="128" spans="1:3" x14ac:dyDescent="0.3">
      <c r="A128" s="8" t="s">
        <v>164</v>
      </c>
    </row>
    <row r="131" spans="2:4" x14ac:dyDescent="0.3">
      <c r="B131" s="2" t="s">
        <v>168</v>
      </c>
      <c r="C131" s="11" t="s">
        <v>166</v>
      </c>
      <c r="D131" s="12" t="s">
        <v>167</v>
      </c>
    </row>
    <row r="132" spans="2:4" ht="18" x14ac:dyDescent="0.3">
      <c r="B132" s="6"/>
      <c r="C132">
        <f>COUNTIF(C4:C124,"Točno")</f>
        <v>0</v>
      </c>
      <c r="D132">
        <f>COUNTIF(C4:C124,"Netočno")</f>
        <v>20</v>
      </c>
    </row>
    <row r="133" spans="2:4" x14ac:dyDescent="0.3">
      <c r="B133" s="8"/>
      <c r="D133" t="str">
        <f>IF(AND(D132&gt;=0&lt;=3),"HITNO PRIMJENITI 5S","")</f>
        <v/>
      </c>
    </row>
    <row r="134" spans="2:4" x14ac:dyDescent="0.3">
      <c r="B134" s="9"/>
    </row>
    <row r="135" spans="2:4" x14ac:dyDescent="0.3">
      <c r="B135" s="9"/>
    </row>
    <row r="136" spans="2:4" x14ac:dyDescent="0.3">
      <c r="B136" s="9"/>
    </row>
    <row r="142" spans="2:4" x14ac:dyDescent="0.3">
      <c r="B142" s="10"/>
    </row>
  </sheetData>
  <conditionalFormatting sqref="C10:D10">
    <cfRule type="cellIs" dxfId="42" priority="48" operator="equal">
      <formula>"Netočno"</formula>
    </cfRule>
    <cfRule type="cellIs" dxfId="41" priority="49" operator="equal">
      <formula>"Točno"</formula>
    </cfRule>
  </conditionalFormatting>
  <conditionalFormatting sqref="C28 C4:D4 C10:D10 C16:D16 C22:D22">
    <cfRule type="cellIs" dxfId="40" priority="50" operator="equal">
      <formula>"Netočno"</formula>
    </cfRule>
    <cfRule type="cellIs" dxfId="39" priority="51" operator="equal">
      <formula>"Točno"</formula>
    </cfRule>
  </conditionalFormatting>
  <conditionalFormatting sqref="C68">
    <cfRule type="cellIs" dxfId="38" priority="33" operator="equal">
      <formula>"Netočno"</formula>
    </cfRule>
    <cfRule type="cellIs" dxfId="37" priority="34" operator="equal">
      <formula>"Točno"</formula>
    </cfRule>
  </conditionalFormatting>
  <conditionalFormatting sqref="C74">
    <cfRule type="cellIs" dxfId="36" priority="31" operator="equal">
      <formula>"Netočno"</formula>
    </cfRule>
    <cfRule type="cellIs" dxfId="35" priority="32" operator="equal">
      <formula>"Točno"</formula>
    </cfRule>
  </conditionalFormatting>
  <conditionalFormatting sqref="C80">
    <cfRule type="cellIs" dxfId="34" priority="29" operator="equal">
      <formula>"Netočno"</formula>
    </cfRule>
    <cfRule type="cellIs" dxfId="33" priority="30" operator="equal">
      <formula>"Točno"</formula>
    </cfRule>
  </conditionalFormatting>
  <conditionalFormatting sqref="C86">
    <cfRule type="cellIs" dxfId="32" priority="27" operator="equal">
      <formula>"Netočno"</formula>
    </cfRule>
    <cfRule type="cellIs" dxfId="31" priority="28" operator="equal">
      <formula>"Točno"</formula>
    </cfRule>
  </conditionalFormatting>
  <conditionalFormatting sqref="C92">
    <cfRule type="cellIs" dxfId="30" priority="25" operator="equal">
      <formula>"Netočno"</formula>
    </cfRule>
    <cfRule type="cellIs" dxfId="29" priority="26" operator="equal">
      <formula>"Točno"</formula>
    </cfRule>
  </conditionalFormatting>
  <conditionalFormatting sqref="C100">
    <cfRule type="cellIs" dxfId="28" priority="23" operator="equal">
      <formula>"Netočno"</formula>
    </cfRule>
    <cfRule type="cellIs" dxfId="27" priority="24" operator="equal">
      <formula>"Točno"</formula>
    </cfRule>
  </conditionalFormatting>
  <conditionalFormatting sqref="C106">
    <cfRule type="cellIs" dxfId="26" priority="21" operator="equal">
      <formula>"Netočno"</formula>
    </cfRule>
    <cfRule type="cellIs" dxfId="25" priority="22" operator="equal">
      <formula>"Točno"</formula>
    </cfRule>
  </conditionalFormatting>
  <conditionalFormatting sqref="C112">
    <cfRule type="cellIs" dxfId="24" priority="19" operator="equal">
      <formula>"Netočno"</formula>
    </cfRule>
    <cfRule type="cellIs" dxfId="23" priority="20" operator="equal">
      <formula>"Točno"</formula>
    </cfRule>
  </conditionalFormatting>
  <conditionalFormatting sqref="C118">
    <cfRule type="cellIs" dxfId="22" priority="17" operator="equal">
      <formula>"Netočno"</formula>
    </cfRule>
    <cfRule type="cellIs" dxfId="21" priority="18" operator="equal">
      <formula>"Točno"</formula>
    </cfRule>
  </conditionalFormatting>
  <conditionalFormatting sqref="C124">
    <cfRule type="cellIs" dxfId="20" priority="13" operator="equal">
      <formula>"Netočno"</formula>
    </cfRule>
    <cfRule type="cellIs" dxfId="19" priority="14" operator="equal">
      <formula>"Točno"</formula>
    </cfRule>
  </conditionalFormatting>
  <conditionalFormatting sqref="C36">
    <cfRule type="cellIs" dxfId="18" priority="9" operator="equal">
      <formula>"Netočno"</formula>
    </cfRule>
    <cfRule type="cellIs" dxfId="17" priority="10" operator="equal">
      <formula>"Točno"</formula>
    </cfRule>
  </conditionalFormatting>
  <conditionalFormatting sqref="C42">
    <cfRule type="cellIs" dxfId="16" priority="7" operator="equal">
      <formula>"Netočno"</formula>
    </cfRule>
    <cfRule type="cellIs" dxfId="15" priority="8" operator="equal">
      <formula>"Točno"</formula>
    </cfRule>
  </conditionalFormatting>
  <conditionalFormatting sqref="C48">
    <cfRule type="cellIs" dxfId="14" priority="5" operator="equal">
      <formula>"Netočno"</formula>
    </cfRule>
    <cfRule type="cellIs" dxfId="13" priority="6" operator="equal">
      <formula>"Točno"</formula>
    </cfRule>
  </conditionalFormatting>
  <conditionalFormatting sqref="C54">
    <cfRule type="cellIs" dxfId="12" priority="3" operator="equal">
      <formula>"Netočno"</formula>
    </cfRule>
    <cfRule type="cellIs" dxfId="11" priority="4" operator="equal">
      <formula>"Točno"</formula>
    </cfRule>
  </conditionalFormatting>
  <conditionalFormatting sqref="C60">
    <cfRule type="cellIs" dxfId="10" priority="1" operator="equal">
      <formula>"Netočno"</formula>
    </cfRule>
    <cfRule type="cellIs" dxfId="9" priority="2" operator="equal">
      <formula>"Točno"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6555-9514-4C98-9C8E-A493C2635428}">
  <sheetPr>
    <tabColor theme="3" tint="0.249977111117893"/>
  </sheetPr>
  <dimension ref="A1:U25"/>
  <sheetViews>
    <sheetView workbookViewId="0">
      <selection activeCell="A2" sqref="A2"/>
    </sheetView>
  </sheetViews>
  <sheetFormatPr defaultColWidth="9.33203125" defaultRowHeight="15.6" x14ac:dyDescent="0.3"/>
  <cols>
    <col min="1" max="1" width="21.44140625" style="34" bestFit="1" customWidth="1"/>
    <col min="2" max="2" width="12.88671875" style="35" bestFit="1" customWidth="1"/>
    <col min="3" max="3" width="16.88671875" style="35" bestFit="1" customWidth="1"/>
    <col min="4" max="4" width="10.33203125" style="35" bestFit="1" customWidth="1"/>
    <col min="5" max="5" width="19" style="35" bestFit="1" customWidth="1"/>
    <col min="6" max="6" width="14" style="36" bestFit="1" customWidth="1"/>
    <col min="7" max="7" width="10.109375" style="36" bestFit="1" customWidth="1"/>
    <col min="8" max="8" width="10.44140625" style="36" customWidth="1"/>
    <col min="9" max="9" width="17.44140625" style="36" customWidth="1"/>
    <col min="10" max="10" width="9.33203125" style="19"/>
  </cols>
  <sheetData>
    <row r="1" spans="1:21" ht="18" x14ac:dyDescent="0.35">
      <c r="A1" s="40" t="s">
        <v>216</v>
      </c>
      <c r="B1" s="40" t="s">
        <v>217</v>
      </c>
      <c r="C1" s="40" t="s">
        <v>218</v>
      </c>
      <c r="D1" s="40" t="s">
        <v>219</v>
      </c>
      <c r="E1" s="40" t="s">
        <v>220</v>
      </c>
      <c r="F1" s="40" t="s">
        <v>177</v>
      </c>
      <c r="G1" s="40" t="s">
        <v>212</v>
      </c>
      <c r="H1" s="41" t="s">
        <v>213</v>
      </c>
      <c r="I1" s="18"/>
    </row>
    <row r="2" spans="1:21" ht="18" x14ac:dyDescent="0.3">
      <c r="A2" s="38" t="s">
        <v>170</v>
      </c>
      <c r="B2" s="42">
        <v>3</v>
      </c>
      <c r="C2" s="42">
        <v>4</v>
      </c>
      <c r="D2" s="42">
        <v>5</v>
      </c>
      <c r="E2" s="42">
        <v>3</v>
      </c>
      <c r="F2" s="42">
        <v>2</v>
      </c>
      <c r="G2" s="42">
        <f>AVERAGE(B2:F2)</f>
        <v>3.4</v>
      </c>
      <c r="H2" s="28" t="s">
        <v>205</v>
      </c>
      <c r="I2" s="18"/>
    </row>
    <row r="3" spans="1:21" ht="18" x14ac:dyDescent="0.3">
      <c r="A3" s="38" t="s">
        <v>211</v>
      </c>
      <c r="B3" s="42">
        <v>4</v>
      </c>
      <c r="C3" s="42">
        <v>3</v>
      </c>
      <c r="D3" s="42">
        <v>4</v>
      </c>
      <c r="E3" s="42">
        <v>4</v>
      </c>
      <c r="F3" s="42">
        <v>3</v>
      </c>
      <c r="G3" s="42">
        <f>AVERAGE(B3:F3)</f>
        <v>3.6</v>
      </c>
      <c r="H3" s="24" t="s">
        <v>205</v>
      </c>
      <c r="I3" s="18"/>
    </row>
    <row r="4" spans="1:21" ht="18" x14ac:dyDescent="0.3">
      <c r="A4" s="38" t="s">
        <v>177</v>
      </c>
      <c r="B4" s="42">
        <v>5</v>
      </c>
      <c r="C4" s="42">
        <v>5</v>
      </c>
      <c r="D4" s="42">
        <v>5</v>
      </c>
      <c r="E4" s="42">
        <v>5</v>
      </c>
      <c r="F4" s="42">
        <v>5</v>
      </c>
      <c r="G4" s="43">
        <f>AVERAGE(B4:F4)</f>
        <v>5</v>
      </c>
      <c r="H4" s="28" t="s">
        <v>206</v>
      </c>
      <c r="I4" s="18"/>
    </row>
    <row r="5" spans="1:21" s="19" customFormat="1" ht="18" x14ac:dyDescent="0.3">
      <c r="A5" s="38" t="s">
        <v>171</v>
      </c>
      <c r="B5" s="42">
        <v>2</v>
      </c>
      <c r="C5" s="42">
        <v>3</v>
      </c>
      <c r="D5" s="42">
        <v>1</v>
      </c>
      <c r="E5" s="42">
        <v>2</v>
      </c>
      <c r="F5" s="42">
        <v>1</v>
      </c>
      <c r="G5" s="43">
        <f>AVERAGE(B5:F5)</f>
        <v>1.8</v>
      </c>
      <c r="H5" s="24" t="s">
        <v>203</v>
      </c>
      <c r="I5" s="18"/>
      <c r="K5"/>
      <c r="L5" s="5"/>
      <c r="M5" s="5"/>
      <c r="N5"/>
      <c r="O5"/>
      <c r="P5"/>
      <c r="Q5"/>
      <c r="R5"/>
      <c r="S5"/>
      <c r="T5"/>
      <c r="U5"/>
    </row>
    <row r="6" spans="1:21" s="19" customFormat="1" ht="18" x14ac:dyDescent="0.3">
      <c r="A6" s="38" t="s">
        <v>214</v>
      </c>
      <c r="B6" s="42">
        <v>2</v>
      </c>
      <c r="C6" s="42">
        <v>3</v>
      </c>
      <c r="D6" s="42">
        <v>2</v>
      </c>
      <c r="E6" s="42">
        <v>3</v>
      </c>
      <c r="F6" s="42">
        <v>2</v>
      </c>
      <c r="G6" s="43">
        <f>AVERAGE(B6:F6)</f>
        <v>2.4</v>
      </c>
      <c r="H6" s="24" t="s">
        <v>203</v>
      </c>
      <c r="I6" s="18"/>
      <c r="K6"/>
      <c r="L6" s="5"/>
      <c r="M6" s="5"/>
      <c r="N6"/>
      <c r="O6"/>
      <c r="P6"/>
      <c r="Q6"/>
      <c r="R6"/>
      <c r="S6"/>
      <c r="T6"/>
      <c r="U6"/>
    </row>
    <row r="7" spans="1:21" s="19" customFormat="1" ht="18" x14ac:dyDescent="0.3">
      <c r="A7" s="38" t="s">
        <v>215</v>
      </c>
      <c r="B7" s="42">
        <v>5</v>
      </c>
      <c r="C7" s="42">
        <v>3</v>
      </c>
      <c r="D7" s="42">
        <v>5</v>
      </c>
      <c r="E7" s="42">
        <v>4</v>
      </c>
      <c r="F7" s="42">
        <v>3</v>
      </c>
      <c r="G7" s="42">
        <f>AVERAGE(B7:F7)</f>
        <v>4</v>
      </c>
      <c r="H7" s="24" t="s">
        <v>206</v>
      </c>
      <c r="I7" s="18"/>
      <c r="K7"/>
      <c r="L7" s="5"/>
      <c r="M7" s="5"/>
      <c r="N7"/>
      <c r="O7"/>
      <c r="P7"/>
      <c r="Q7"/>
      <c r="R7"/>
      <c r="S7"/>
      <c r="T7"/>
      <c r="U7"/>
    </row>
    <row r="8" spans="1:21" s="19" customFormat="1" ht="18" x14ac:dyDescent="0.3">
      <c r="A8" s="25"/>
      <c r="B8" s="26"/>
      <c r="C8" s="31"/>
      <c r="D8" s="29"/>
      <c r="E8" s="22"/>
      <c r="F8" s="27"/>
      <c r="G8" s="27"/>
      <c r="H8" s="28" t="s">
        <v>203</v>
      </c>
      <c r="I8" s="18"/>
      <c r="K8"/>
      <c r="L8" s="5"/>
      <c r="M8" s="5"/>
      <c r="N8"/>
      <c r="O8"/>
      <c r="P8"/>
      <c r="Q8"/>
      <c r="R8"/>
      <c r="S8"/>
      <c r="T8"/>
      <c r="U8"/>
    </row>
    <row r="9" spans="1:21" s="19" customFormat="1" ht="18" x14ac:dyDescent="0.3">
      <c r="A9" s="20"/>
      <c r="B9" s="26"/>
      <c r="C9" s="26"/>
      <c r="D9" s="29"/>
      <c r="E9" s="22"/>
      <c r="F9" s="27"/>
      <c r="G9" s="27"/>
      <c r="H9" s="24" t="s">
        <v>203</v>
      </c>
      <c r="I9" s="18"/>
      <c r="K9"/>
      <c r="L9" s="5"/>
      <c r="M9" s="5"/>
      <c r="N9"/>
      <c r="O9"/>
      <c r="P9"/>
      <c r="Q9"/>
      <c r="R9"/>
      <c r="S9"/>
      <c r="T9"/>
      <c r="U9"/>
    </row>
    <row r="10" spans="1:21" s="19" customFormat="1" ht="18" x14ac:dyDescent="0.3">
      <c r="A10" s="20"/>
      <c r="B10" s="32"/>
      <c r="C10" s="26"/>
      <c r="D10" s="23"/>
      <c r="E10" s="22"/>
      <c r="F10" s="27"/>
      <c r="G10" s="27"/>
      <c r="H10" s="24" t="s">
        <v>203</v>
      </c>
      <c r="I10" s="18"/>
      <c r="K10"/>
      <c r="L10" s="5"/>
      <c r="M10" s="5"/>
      <c r="N10"/>
      <c r="O10"/>
      <c r="P10"/>
      <c r="Q10"/>
      <c r="R10"/>
      <c r="S10"/>
      <c r="T10"/>
      <c r="U10"/>
    </row>
    <row r="11" spans="1:21" s="19" customFormat="1" ht="18" x14ac:dyDescent="0.3">
      <c r="A11" s="25"/>
      <c r="B11" s="26"/>
      <c r="C11" s="26"/>
      <c r="D11" s="23"/>
      <c r="E11" s="22"/>
      <c r="F11" s="27"/>
      <c r="G11" s="27"/>
      <c r="H11" s="24" t="s">
        <v>205</v>
      </c>
      <c r="I11" s="18"/>
      <c r="K11"/>
      <c r="L11" s="5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9" customFormat="1" ht="18" x14ac:dyDescent="0.3">
      <c r="A12" s="20"/>
      <c r="B12" s="32"/>
      <c r="C12" s="26"/>
      <c r="D12" s="29"/>
      <c r="E12" s="22"/>
      <c r="F12" s="27"/>
      <c r="G12" s="27"/>
      <c r="H12" s="24" t="s">
        <v>205</v>
      </c>
      <c r="I12" s="18"/>
      <c r="K12"/>
    </row>
    <row r="13" spans="1:21" s="19" customFormat="1" ht="18" x14ac:dyDescent="0.3">
      <c r="A13" s="25"/>
      <c r="B13" s="26"/>
      <c r="C13" s="26"/>
      <c r="D13" s="23"/>
      <c r="E13" s="22"/>
      <c r="F13" s="27"/>
      <c r="G13" s="27"/>
      <c r="H13" s="24" t="s">
        <v>203</v>
      </c>
      <c r="I13" s="18"/>
      <c r="K13"/>
    </row>
    <row r="14" spans="1:21" s="19" customFormat="1" ht="18" x14ac:dyDescent="0.3">
      <c r="A14" s="20"/>
      <c r="B14" s="26"/>
      <c r="C14" s="31"/>
      <c r="D14" s="29"/>
      <c r="E14" s="22"/>
      <c r="F14" s="27"/>
      <c r="G14" s="27"/>
      <c r="H14" s="24" t="s">
        <v>205</v>
      </c>
      <c r="I14" s="18"/>
      <c r="K14"/>
    </row>
    <row r="15" spans="1:21" s="19" customFormat="1" ht="18" x14ac:dyDescent="0.3">
      <c r="A15" s="20"/>
      <c r="B15" s="26"/>
      <c r="C15" s="26"/>
      <c r="D15" s="29"/>
      <c r="E15" s="22"/>
      <c r="F15" s="27"/>
      <c r="G15" s="27"/>
      <c r="H15" s="24" t="s">
        <v>203</v>
      </c>
      <c r="I15" s="18"/>
      <c r="K15"/>
    </row>
    <row r="16" spans="1:21" s="19" customFormat="1" ht="18" x14ac:dyDescent="0.3">
      <c r="A16" s="20"/>
      <c r="B16" s="26"/>
      <c r="C16" s="26"/>
      <c r="D16" s="29"/>
      <c r="E16" s="22"/>
      <c r="F16" s="27"/>
      <c r="G16" s="27"/>
      <c r="H16" s="28" t="s">
        <v>205</v>
      </c>
      <c r="I16" s="18"/>
      <c r="K16"/>
    </row>
    <row r="17" spans="1:11" s="19" customFormat="1" ht="18" x14ac:dyDescent="0.3">
      <c r="A17" s="20"/>
      <c r="B17" s="26"/>
      <c r="C17" s="26"/>
      <c r="D17" s="29"/>
      <c r="E17" s="22"/>
      <c r="F17" s="27"/>
      <c r="G17" s="27"/>
      <c r="H17" s="24" t="s">
        <v>203</v>
      </c>
      <c r="I17" s="18"/>
      <c r="K17"/>
    </row>
    <row r="18" spans="1:11" s="19" customFormat="1" ht="18" x14ac:dyDescent="0.3">
      <c r="A18" s="20"/>
      <c r="B18" s="26"/>
      <c r="C18" s="26"/>
      <c r="D18" s="29"/>
      <c r="E18" s="22"/>
      <c r="F18" s="27"/>
      <c r="G18" s="27"/>
      <c r="H18" s="24" t="s">
        <v>203</v>
      </c>
      <c r="I18" s="18"/>
      <c r="K18"/>
    </row>
    <row r="19" spans="1:11" s="19" customFormat="1" ht="18" x14ac:dyDescent="0.3">
      <c r="A19" s="34"/>
      <c r="B19"/>
      <c r="C19"/>
      <c r="D19" s="35"/>
      <c r="E19" s="35"/>
      <c r="F19" s="36"/>
      <c r="G19" s="36"/>
      <c r="H19" s="36" t="s">
        <v>203</v>
      </c>
      <c r="I19" s="37"/>
      <c r="K19"/>
    </row>
    <row r="20" spans="1:11" s="19" customFormat="1" ht="18" x14ac:dyDescent="0.3">
      <c r="A20" s="34"/>
      <c r="B20"/>
      <c r="C20"/>
      <c r="D20" s="35"/>
      <c r="E20" s="35"/>
      <c r="F20" s="36"/>
      <c r="G20" s="36"/>
      <c r="H20" s="36" t="s">
        <v>205</v>
      </c>
      <c r="I20" s="37"/>
      <c r="K20"/>
    </row>
    <row r="21" spans="1:11" s="19" customFormat="1" ht="18" x14ac:dyDescent="0.3">
      <c r="A21" s="34"/>
      <c r="B21"/>
      <c r="C21"/>
      <c r="D21" s="35"/>
      <c r="E21" s="35"/>
      <c r="F21" s="36"/>
      <c r="G21" s="36"/>
      <c r="H21" s="36" t="s">
        <v>206</v>
      </c>
      <c r="I21" s="37"/>
      <c r="K21"/>
    </row>
    <row r="22" spans="1:11" s="19" customFormat="1" x14ac:dyDescent="0.3">
      <c r="A22" s="34"/>
      <c r="B22" s="35"/>
      <c r="C22" s="35"/>
      <c r="D22" s="35"/>
      <c r="E22" s="35"/>
      <c r="F22" s="36"/>
      <c r="G22" s="36"/>
      <c r="H22" s="36"/>
      <c r="I22" s="36"/>
      <c r="K22"/>
    </row>
    <row r="23" spans="1:11" s="19" customFormat="1" x14ac:dyDescent="0.3">
      <c r="A23" s="34"/>
      <c r="B23" s="35"/>
      <c r="C23" s="35"/>
      <c r="D23" s="35"/>
      <c r="E23" s="35"/>
      <c r="F23" s="36"/>
      <c r="G23" s="36"/>
      <c r="H23" s="36"/>
      <c r="I23" s="36"/>
      <c r="K23"/>
    </row>
    <row r="24" spans="1:11" s="19" customFormat="1" x14ac:dyDescent="0.3">
      <c r="A24" s="34"/>
      <c r="B24" s="35"/>
      <c r="C24" s="35"/>
      <c r="D24" s="35"/>
      <c r="E24" s="35"/>
      <c r="F24" s="36"/>
      <c r="G24" s="36"/>
      <c r="H24" s="36"/>
      <c r="I24" s="36"/>
      <c r="K24"/>
    </row>
    <row r="25" spans="1:11" s="19" customFormat="1" x14ac:dyDescent="0.3">
      <c r="A25" s="34"/>
      <c r="B25" s="35"/>
      <c r="C25" s="35"/>
      <c r="D25" s="35"/>
      <c r="E25" s="35"/>
      <c r="F25" s="36"/>
      <c r="G25" s="36"/>
      <c r="H25" s="36"/>
      <c r="I25" s="36"/>
      <c r="K25"/>
    </row>
  </sheetData>
  <conditionalFormatting sqref="H2:H18">
    <cfRule type="cellIs" dxfId="8" priority="1" stopIfTrue="1" operator="equal">
      <formula>$H$19</formula>
    </cfRule>
    <cfRule type="cellIs" dxfId="7" priority="2" stopIfTrue="1" operator="equal">
      <formula>$H$20</formula>
    </cfRule>
    <cfRule type="cellIs" dxfId="6" priority="3" stopIfTrue="1" operator="equal">
      <formula>$H$21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B355-3655-4B99-BEEA-2C6745D9CAE6}">
  <sheetPr>
    <tabColor theme="5" tint="-0.249977111117893"/>
  </sheetPr>
  <dimension ref="A1:T30"/>
  <sheetViews>
    <sheetView workbookViewId="0">
      <selection activeCell="A16" sqref="A16:XFD16"/>
    </sheetView>
  </sheetViews>
  <sheetFormatPr defaultColWidth="9.33203125" defaultRowHeight="15.6" x14ac:dyDescent="0.3"/>
  <cols>
    <col min="1" max="1" width="6.6640625" style="34" customWidth="1"/>
    <col min="2" max="2" width="22.5546875" style="34" customWidth="1"/>
    <col min="3" max="3" width="53" style="35" customWidth="1"/>
    <col min="4" max="4" width="52.5546875" style="35" customWidth="1"/>
    <col min="5" max="5" width="13.44140625" style="35" customWidth="1"/>
    <col min="6" max="6" width="13.33203125" style="35" customWidth="1"/>
    <col min="7" max="7" width="10.44140625" style="36" customWidth="1"/>
    <col min="8" max="8" width="17.44140625" style="36" customWidth="1"/>
    <col min="9" max="9" width="9.33203125" style="19"/>
  </cols>
  <sheetData>
    <row r="1" spans="1:20" ht="18" x14ac:dyDescent="0.35">
      <c r="A1" s="40" t="s">
        <v>198</v>
      </c>
      <c r="B1" s="40" t="s">
        <v>169</v>
      </c>
      <c r="C1" s="40" t="s">
        <v>199</v>
      </c>
      <c r="D1" s="40" t="s">
        <v>200</v>
      </c>
      <c r="E1" s="40" t="s">
        <v>201</v>
      </c>
      <c r="F1" s="40" t="s">
        <v>223</v>
      </c>
      <c r="G1" s="40" t="s">
        <v>202</v>
      </c>
      <c r="H1" s="18"/>
    </row>
    <row r="2" spans="1:20" ht="36" x14ac:dyDescent="0.3">
      <c r="A2" s="25">
        <v>1</v>
      </c>
      <c r="B2" s="38" t="s">
        <v>170</v>
      </c>
      <c r="C2" s="38" t="s">
        <v>221</v>
      </c>
      <c r="D2" s="39" t="s">
        <v>222</v>
      </c>
      <c r="E2" s="44">
        <v>45698</v>
      </c>
      <c r="F2" s="39" t="s">
        <v>207</v>
      </c>
      <c r="G2" s="28" t="s">
        <v>203</v>
      </c>
      <c r="H2" s="18"/>
    </row>
    <row r="3" spans="1:20" ht="36" x14ac:dyDescent="0.3">
      <c r="A3" s="25">
        <v>2</v>
      </c>
      <c r="B3" s="38" t="s">
        <v>170</v>
      </c>
      <c r="C3" s="39" t="s">
        <v>224</v>
      </c>
      <c r="D3" s="38" t="s">
        <v>225</v>
      </c>
      <c r="E3" s="45">
        <v>45694</v>
      </c>
      <c r="F3" s="39" t="s">
        <v>208</v>
      </c>
      <c r="G3" s="24" t="s">
        <v>206</v>
      </c>
      <c r="H3" s="18"/>
    </row>
    <row r="4" spans="1:20" ht="36" x14ac:dyDescent="0.3">
      <c r="A4" s="25">
        <v>3</v>
      </c>
      <c r="B4" s="38" t="s">
        <v>170</v>
      </c>
      <c r="C4" s="38" t="s">
        <v>192</v>
      </c>
      <c r="D4" s="39" t="s">
        <v>209</v>
      </c>
      <c r="E4" s="45">
        <v>45710</v>
      </c>
      <c r="F4" s="46" t="s">
        <v>210</v>
      </c>
      <c r="G4" s="28" t="s">
        <v>205</v>
      </c>
      <c r="H4" s="18"/>
    </row>
    <row r="5" spans="1:20" s="19" customFormat="1" ht="36" x14ac:dyDescent="0.3">
      <c r="A5" s="25">
        <v>4</v>
      </c>
      <c r="B5" s="38" t="s">
        <v>171</v>
      </c>
      <c r="C5" s="38" t="s">
        <v>226</v>
      </c>
      <c r="D5" s="39" t="s">
        <v>228</v>
      </c>
      <c r="E5" s="45">
        <v>45759</v>
      </c>
      <c r="F5" s="46" t="s">
        <v>227</v>
      </c>
      <c r="G5" s="24" t="s">
        <v>203</v>
      </c>
      <c r="H5" s="18"/>
      <c r="J5"/>
      <c r="K5" s="5"/>
      <c r="L5" s="5"/>
      <c r="M5"/>
      <c r="N5"/>
      <c r="O5"/>
      <c r="P5"/>
      <c r="Q5"/>
      <c r="R5"/>
      <c r="S5"/>
      <c r="T5"/>
    </row>
    <row r="6" spans="1:20" s="19" customFormat="1" ht="36" x14ac:dyDescent="0.3">
      <c r="A6" s="25">
        <v>5</v>
      </c>
      <c r="B6" s="38" t="s">
        <v>171</v>
      </c>
      <c r="C6" s="38" t="s">
        <v>229</v>
      </c>
      <c r="D6" s="39" t="s">
        <v>230</v>
      </c>
      <c r="E6" s="45">
        <v>45703</v>
      </c>
      <c r="F6" s="46" t="s">
        <v>227</v>
      </c>
      <c r="G6" s="24" t="s">
        <v>203</v>
      </c>
      <c r="H6" s="18"/>
      <c r="J6"/>
      <c r="K6" s="5"/>
      <c r="L6" s="5"/>
      <c r="M6"/>
      <c r="N6"/>
      <c r="O6"/>
      <c r="P6"/>
      <c r="Q6"/>
      <c r="R6"/>
      <c r="S6"/>
      <c r="T6"/>
    </row>
    <row r="7" spans="1:20" s="19" customFormat="1" ht="18" x14ac:dyDescent="0.3">
      <c r="A7" s="25">
        <v>6</v>
      </c>
      <c r="B7" s="25"/>
      <c r="C7" s="26"/>
      <c r="D7" s="30"/>
      <c r="E7" s="23"/>
      <c r="F7" s="23"/>
      <c r="G7" s="24" t="s">
        <v>203</v>
      </c>
      <c r="H7" s="18"/>
      <c r="J7"/>
      <c r="K7" s="5"/>
      <c r="L7" s="5"/>
      <c r="M7"/>
      <c r="N7"/>
      <c r="O7"/>
      <c r="P7"/>
      <c r="Q7"/>
      <c r="R7"/>
      <c r="S7"/>
      <c r="T7"/>
    </row>
    <row r="8" spans="1:20" s="19" customFormat="1" ht="18" x14ac:dyDescent="0.3">
      <c r="A8" s="25"/>
      <c r="B8" s="25"/>
      <c r="C8" s="26"/>
      <c r="D8" s="31"/>
      <c r="E8" s="29"/>
      <c r="F8" s="22"/>
      <c r="G8" s="28" t="s">
        <v>203</v>
      </c>
      <c r="H8" s="18"/>
      <c r="J8"/>
      <c r="K8" s="5"/>
      <c r="L8" s="5"/>
      <c r="M8"/>
      <c r="N8"/>
      <c r="O8"/>
      <c r="P8"/>
      <c r="Q8"/>
      <c r="R8"/>
      <c r="S8"/>
      <c r="T8"/>
    </row>
    <row r="9" spans="1:20" s="19" customFormat="1" ht="18" x14ac:dyDescent="0.3">
      <c r="A9" s="20"/>
      <c r="B9" s="20"/>
      <c r="C9" s="26"/>
      <c r="D9" s="26"/>
      <c r="E9" s="29"/>
      <c r="F9" s="22"/>
      <c r="G9" s="24" t="s">
        <v>203</v>
      </c>
      <c r="H9" s="18"/>
      <c r="J9"/>
      <c r="K9" s="5"/>
      <c r="L9" s="5"/>
      <c r="M9"/>
      <c r="N9"/>
      <c r="O9"/>
      <c r="P9"/>
      <c r="Q9"/>
      <c r="R9"/>
      <c r="S9"/>
      <c r="T9"/>
    </row>
    <row r="10" spans="1:20" s="19" customFormat="1" ht="18" x14ac:dyDescent="0.3">
      <c r="A10" s="20"/>
      <c r="B10" s="20"/>
      <c r="C10" s="32"/>
      <c r="D10" s="26"/>
      <c r="E10" s="23"/>
      <c r="F10" s="22"/>
      <c r="G10" s="24" t="s">
        <v>203</v>
      </c>
      <c r="H10" s="18"/>
      <c r="J10"/>
      <c r="K10" s="5"/>
      <c r="L10" s="5"/>
      <c r="M10"/>
      <c r="N10"/>
      <c r="O10"/>
      <c r="P10"/>
      <c r="Q10"/>
      <c r="R10"/>
      <c r="S10"/>
      <c r="T10"/>
    </row>
    <row r="11" spans="1:20" s="19" customFormat="1" ht="18" x14ac:dyDescent="0.3">
      <c r="A11" s="25"/>
      <c r="B11" s="25"/>
      <c r="C11" s="26"/>
      <c r="D11" s="26"/>
      <c r="E11" s="23"/>
      <c r="F11" s="22"/>
      <c r="G11" s="24" t="s">
        <v>205</v>
      </c>
      <c r="H11" s="18"/>
      <c r="J11"/>
      <c r="K11" s="5"/>
      <c r="L11" s="14"/>
      <c r="M11" s="14"/>
      <c r="N11" s="14"/>
      <c r="O11" s="14"/>
      <c r="P11" s="14"/>
      <c r="Q11" s="14"/>
      <c r="R11" s="14"/>
      <c r="S11" s="14"/>
      <c r="T11" s="14"/>
    </row>
    <row r="12" spans="1:20" s="19" customFormat="1" ht="18" x14ac:dyDescent="0.3">
      <c r="A12" s="20"/>
      <c r="B12" s="20"/>
      <c r="C12" s="32"/>
      <c r="D12" s="26"/>
      <c r="E12" s="29"/>
      <c r="F12" s="22"/>
      <c r="G12" s="24" t="s">
        <v>205</v>
      </c>
      <c r="H12" s="18"/>
      <c r="J12"/>
    </row>
    <row r="13" spans="1:20" s="19" customFormat="1" ht="18" x14ac:dyDescent="0.3">
      <c r="A13" s="25"/>
      <c r="B13" s="25"/>
      <c r="C13" s="26"/>
      <c r="D13" s="26"/>
      <c r="E13" s="23"/>
      <c r="F13" s="22"/>
      <c r="G13" s="24" t="s">
        <v>203</v>
      </c>
      <c r="H13" s="18"/>
      <c r="J13"/>
    </row>
    <row r="14" spans="1:20" s="19" customFormat="1" ht="18" x14ac:dyDescent="0.3">
      <c r="A14" s="20"/>
      <c r="B14" s="20"/>
      <c r="C14" s="26"/>
      <c r="D14" s="31"/>
      <c r="E14" s="29"/>
      <c r="F14" s="22"/>
      <c r="G14" s="24" t="s">
        <v>205</v>
      </c>
      <c r="H14" s="18"/>
      <c r="J14"/>
    </row>
    <row r="15" spans="1:20" s="19" customFormat="1" ht="18" x14ac:dyDescent="0.3">
      <c r="A15" s="20"/>
      <c r="B15" s="20"/>
      <c r="C15" s="26"/>
      <c r="D15" s="26"/>
      <c r="E15" s="29"/>
      <c r="F15" s="22"/>
      <c r="G15" s="24" t="s">
        <v>203</v>
      </c>
      <c r="H15" s="18"/>
      <c r="J15"/>
    </row>
    <row r="16" spans="1:20" s="19" customFormat="1" ht="18" x14ac:dyDescent="0.3">
      <c r="A16" s="20"/>
      <c r="B16" s="20"/>
      <c r="C16" s="26"/>
      <c r="D16" s="26"/>
      <c r="E16" s="29"/>
      <c r="F16" s="22"/>
      <c r="G16" s="24" t="s">
        <v>203</v>
      </c>
      <c r="H16" s="18"/>
      <c r="J16"/>
    </row>
    <row r="17" spans="1:10" s="19" customFormat="1" ht="18" x14ac:dyDescent="0.3">
      <c r="A17" s="20"/>
      <c r="B17" s="20"/>
      <c r="C17" s="26"/>
      <c r="D17" s="26"/>
      <c r="E17" s="29"/>
      <c r="F17" s="22"/>
      <c r="G17" s="24" t="s">
        <v>203</v>
      </c>
      <c r="H17" s="18"/>
      <c r="J17"/>
    </row>
    <row r="18" spans="1:10" s="19" customFormat="1" ht="18" x14ac:dyDescent="0.3">
      <c r="A18" s="20"/>
      <c r="B18" s="20"/>
      <c r="C18" s="21"/>
      <c r="D18" s="31"/>
      <c r="E18" s="29"/>
      <c r="F18" s="22"/>
      <c r="G18" s="28"/>
      <c r="H18" s="18"/>
      <c r="J18"/>
    </row>
    <row r="19" spans="1:10" s="19" customFormat="1" ht="18" x14ac:dyDescent="0.3">
      <c r="A19" s="20">
        <v>3</v>
      </c>
      <c r="B19" s="20"/>
      <c r="C19" s="26" t="s">
        <v>204</v>
      </c>
      <c r="D19" s="33"/>
      <c r="E19" s="23"/>
      <c r="F19" s="22"/>
      <c r="G19" s="24" t="s">
        <v>205</v>
      </c>
      <c r="H19" s="18"/>
      <c r="J19"/>
    </row>
    <row r="20" spans="1:10" s="19" customFormat="1" ht="18" x14ac:dyDescent="0.3">
      <c r="A20" s="20"/>
      <c r="B20" s="20"/>
      <c r="C20" s="26"/>
      <c r="D20" s="26"/>
      <c r="E20" s="29"/>
      <c r="F20" s="22"/>
      <c r="G20" s="24" t="s">
        <v>205</v>
      </c>
      <c r="H20" s="18"/>
      <c r="J20"/>
    </row>
    <row r="21" spans="1:10" s="19" customFormat="1" ht="18" x14ac:dyDescent="0.3">
      <c r="A21" s="20"/>
      <c r="B21" s="20"/>
      <c r="C21" s="26"/>
      <c r="D21" s="33"/>
      <c r="E21" s="23"/>
      <c r="F21" s="22"/>
      <c r="G21" s="24" t="s">
        <v>205</v>
      </c>
      <c r="H21" s="18"/>
      <c r="J21"/>
    </row>
    <row r="22" spans="1:10" s="19" customFormat="1" ht="18" x14ac:dyDescent="0.3">
      <c r="A22" s="20"/>
      <c r="B22" s="20"/>
      <c r="C22" s="32"/>
      <c r="D22" s="26"/>
      <c r="E22" s="23"/>
      <c r="F22" s="22"/>
      <c r="G22" s="24" t="s">
        <v>203</v>
      </c>
      <c r="H22" s="18"/>
      <c r="J22"/>
    </row>
    <row r="23" spans="1:10" s="19" customFormat="1" ht="18" x14ac:dyDescent="0.3">
      <c r="A23" s="25"/>
      <c r="B23" s="25"/>
      <c r="C23" s="32"/>
      <c r="D23" s="26"/>
      <c r="E23" s="23"/>
      <c r="F23" s="22"/>
      <c r="G23" s="24" t="s">
        <v>205</v>
      </c>
      <c r="H23" s="18"/>
      <c r="J23"/>
    </row>
    <row r="24" spans="1:10" s="19" customFormat="1" ht="18" x14ac:dyDescent="0.3">
      <c r="A24" s="34"/>
      <c r="B24" s="34"/>
      <c r="C24"/>
      <c r="D24"/>
      <c r="E24" s="35"/>
      <c r="F24" s="35"/>
      <c r="G24" s="36" t="s">
        <v>203</v>
      </c>
      <c r="H24" s="37"/>
      <c r="J24"/>
    </row>
    <row r="25" spans="1:10" s="19" customFormat="1" ht="18" x14ac:dyDescent="0.3">
      <c r="A25" s="34"/>
      <c r="B25" s="34"/>
      <c r="C25"/>
      <c r="D25"/>
      <c r="E25" s="35"/>
      <c r="F25" s="35"/>
      <c r="G25" s="36" t="s">
        <v>205</v>
      </c>
      <c r="H25" s="37"/>
      <c r="J25"/>
    </row>
    <row r="26" spans="1:10" s="19" customFormat="1" ht="18" x14ac:dyDescent="0.3">
      <c r="A26" s="34"/>
      <c r="B26" s="34"/>
      <c r="C26"/>
      <c r="D26"/>
      <c r="E26" s="35"/>
      <c r="F26" s="35"/>
      <c r="G26" s="36" t="s">
        <v>206</v>
      </c>
      <c r="H26" s="37"/>
      <c r="J26"/>
    </row>
    <row r="27" spans="1:10" s="19" customFormat="1" x14ac:dyDescent="0.3">
      <c r="A27" s="34"/>
      <c r="B27" s="34"/>
      <c r="C27" s="35"/>
      <c r="D27" s="35"/>
      <c r="E27" s="35"/>
      <c r="F27" s="35"/>
      <c r="G27" s="36"/>
      <c r="H27" s="36"/>
      <c r="J27"/>
    </row>
    <row r="28" spans="1:10" s="19" customFormat="1" x14ac:dyDescent="0.3">
      <c r="A28" s="34"/>
      <c r="B28" s="34"/>
      <c r="C28" s="35"/>
      <c r="D28" s="35"/>
      <c r="E28" s="35"/>
      <c r="F28" s="35"/>
      <c r="G28" s="36"/>
      <c r="H28" s="36"/>
      <c r="J28"/>
    </row>
    <row r="29" spans="1:10" s="19" customFormat="1" x14ac:dyDescent="0.3">
      <c r="A29" s="34"/>
      <c r="B29" s="34"/>
      <c r="C29" s="35"/>
      <c r="D29" s="35"/>
      <c r="E29" s="35"/>
      <c r="F29" s="35"/>
      <c r="G29" s="36"/>
      <c r="H29" s="36"/>
      <c r="J29"/>
    </row>
    <row r="30" spans="1:10" s="19" customFormat="1" x14ac:dyDescent="0.3">
      <c r="A30" s="34"/>
      <c r="B30" s="34"/>
      <c r="C30" s="35"/>
      <c r="D30" s="35"/>
      <c r="E30" s="35"/>
      <c r="F30" s="35"/>
      <c r="G30" s="36"/>
      <c r="H30" s="36"/>
      <c r="J30"/>
    </row>
  </sheetData>
  <conditionalFormatting sqref="G2:G23">
    <cfRule type="cellIs" dxfId="5" priority="58" stopIfTrue="1" operator="equal">
      <formula>$G$24</formula>
    </cfRule>
    <cfRule type="cellIs" dxfId="4" priority="59" stopIfTrue="1" operator="equal">
      <formula>$G$25</formula>
    </cfRule>
    <cfRule type="cellIs" dxfId="3" priority="60" stopIfTrue="1" operator="equal">
      <formula>$G$26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670E7-FBC1-4110-A281-1C9886532C59}">
  <sheetPr>
    <tabColor rgb="FF00B050"/>
  </sheetPr>
  <dimension ref="A1:H7"/>
  <sheetViews>
    <sheetView topLeftCell="B1" workbookViewId="0">
      <selection activeCell="C2" sqref="C2"/>
    </sheetView>
  </sheetViews>
  <sheetFormatPr defaultRowHeight="14.4" x14ac:dyDescent="0.3"/>
  <cols>
    <col min="1" max="1" width="6.88671875" bestFit="1" customWidth="1"/>
    <col min="2" max="2" width="12.6640625" bestFit="1" customWidth="1"/>
    <col min="3" max="3" width="17.44140625" customWidth="1"/>
    <col min="4" max="4" width="67" bestFit="1" customWidth="1"/>
    <col min="5" max="5" width="11.5546875" customWidth="1"/>
    <col min="6" max="6" width="46.6640625" bestFit="1" customWidth="1"/>
    <col min="7" max="7" width="30.5546875" bestFit="1" customWidth="1"/>
    <col min="8" max="8" width="12.6640625" bestFit="1" customWidth="1"/>
  </cols>
  <sheetData>
    <row r="1" spans="1:8" ht="36" x14ac:dyDescent="0.35">
      <c r="A1" s="40" t="s">
        <v>198</v>
      </c>
      <c r="B1" s="40" t="s">
        <v>241</v>
      </c>
      <c r="C1" s="40" t="s">
        <v>169</v>
      </c>
      <c r="D1" s="40" t="s">
        <v>242</v>
      </c>
      <c r="E1" s="40" t="s">
        <v>243</v>
      </c>
      <c r="F1" s="51" t="s">
        <v>245</v>
      </c>
      <c r="G1" s="40" t="s">
        <v>172</v>
      </c>
      <c r="H1" s="41" t="s">
        <v>201</v>
      </c>
    </row>
    <row r="2" spans="1:8" ht="18" x14ac:dyDescent="0.3">
      <c r="A2" s="38">
        <v>1</v>
      </c>
      <c r="B2" s="50">
        <v>45397</v>
      </c>
      <c r="C2" s="38" t="s">
        <v>170</v>
      </c>
      <c r="D2" s="38" t="s">
        <v>173</v>
      </c>
      <c r="E2" s="38" t="s">
        <v>246</v>
      </c>
      <c r="F2" s="38" t="s">
        <v>175</v>
      </c>
      <c r="G2" s="38" t="s">
        <v>176</v>
      </c>
      <c r="H2" s="38"/>
    </row>
    <row r="3" spans="1:8" ht="18" x14ac:dyDescent="0.3">
      <c r="A3" s="38">
        <v>2</v>
      </c>
      <c r="B3" s="50">
        <v>45400</v>
      </c>
      <c r="C3" s="38" t="s">
        <v>177</v>
      </c>
      <c r="D3" s="38" t="s">
        <v>178</v>
      </c>
      <c r="E3" s="38" t="s">
        <v>247</v>
      </c>
      <c r="F3" s="38" t="s">
        <v>180</v>
      </c>
      <c r="G3" s="38" t="s">
        <v>244</v>
      </c>
      <c r="H3" s="50">
        <v>45777</v>
      </c>
    </row>
    <row r="4" spans="1:8" ht="18" x14ac:dyDescent="0.3">
      <c r="A4" s="38">
        <v>3</v>
      </c>
      <c r="B4" s="50">
        <v>45402</v>
      </c>
      <c r="C4" s="38" t="s">
        <v>171</v>
      </c>
      <c r="D4" s="38" t="s">
        <v>181</v>
      </c>
      <c r="E4" s="38" t="s">
        <v>248</v>
      </c>
      <c r="F4" s="38" t="s">
        <v>183</v>
      </c>
      <c r="G4" s="38" t="s">
        <v>184</v>
      </c>
      <c r="H4" s="38"/>
    </row>
    <row r="5" spans="1:8" ht="18" x14ac:dyDescent="0.3">
      <c r="A5" s="38">
        <v>4</v>
      </c>
      <c r="B5" s="38"/>
      <c r="C5" s="38"/>
      <c r="D5" s="38"/>
      <c r="E5" s="38"/>
      <c r="F5" s="38"/>
      <c r="G5" s="38"/>
      <c r="H5" s="38"/>
    </row>
    <row r="6" spans="1:8" ht="18" x14ac:dyDescent="0.3">
      <c r="A6" s="38">
        <v>5</v>
      </c>
      <c r="B6" s="38"/>
      <c r="C6" s="38"/>
      <c r="D6" s="38"/>
      <c r="E6" s="38"/>
      <c r="F6" s="38"/>
      <c r="G6" s="38"/>
      <c r="H6" s="38"/>
    </row>
    <row r="7" spans="1:8" ht="18" x14ac:dyDescent="0.3">
      <c r="A7" s="38">
        <v>6</v>
      </c>
      <c r="B7" s="38"/>
      <c r="C7" s="38"/>
      <c r="D7" s="38"/>
      <c r="E7" s="38"/>
      <c r="F7" s="38"/>
      <c r="G7" s="38"/>
      <c r="H7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E64E-3B75-4D2D-8AE9-0C79EFC9E94E}">
  <dimension ref="A1:G15"/>
  <sheetViews>
    <sheetView workbookViewId="0">
      <selection activeCell="F15" sqref="F15"/>
    </sheetView>
  </sheetViews>
  <sheetFormatPr defaultRowHeight="14.4" x14ac:dyDescent="0.3"/>
  <cols>
    <col min="1" max="1" width="12.6640625" bestFit="1" customWidth="1"/>
    <col min="2" max="2" width="14" bestFit="1" customWidth="1"/>
    <col min="3" max="3" width="15.33203125" bestFit="1" customWidth="1"/>
    <col min="5" max="5" width="38.6640625" bestFit="1" customWidth="1"/>
    <col min="6" max="6" width="45.5546875" customWidth="1"/>
  </cols>
  <sheetData>
    <row r="1" spans="1:7" ht="36" x14ac:dyDescent="0.35">
      <c r="A1" s="51" t="s">
        <v>253</v>
      </c>
      <c r="B1" s="40" t="s">
        <v>169</v>
      </c>
      <c r="C1" s="40" t="s">
        <v>185</v>
      </c>
      <c r="D1" s="51" t="s">
        <v>254</v>
      </c>
      <c r="E1" s="40" t="s">
        <v>255</v>
      </c>
      <c r="F1" s="51" t="s">
        <v>200</v>
      </c>
      <c r="G1" s="40" t="s">
        <v>202</v>
      </c>
    </row>
    <row r="2" spans="1:7" ht="18" x14ac:dyDescent="0.3">
      <c r="A2" s="50">
        <v>45383</v>
      </c>
      <c r="B2" s="38" t="s">
        <v>170</v>
      </c>
      <c r="C2" s="38" t="s">
        <v>174</v>
      </c>
      <c r="D2" s="42">
        <v>3</v>
      </c>
      <c r="E2" s="38" t="s">
        <v>186</v>
      </c>
      <c r="F2" s="38" t="s">
        <v>187</v>
      </c>
      <c r="G2" s="24" t="s">
        <v>206</v>
      </c>
    </row>
    <row r="3" spans="1:7" ht="18" x14ac:dyDescent="0.3">
      <c r="A3" s="50">
        <v>45392</v>
      </c>
      <c r="B3" s="38" t="s">
        <v>171</v>
      </c>
      <c r="C3" s="38" t="s">
        <v>179</v>
      </c>
      <c r="D3" s="42">
        <v>4</v>
      </c>
      <c r="E3" s="38" t="s">
        <v>188</v>
      </c>
      <c r="F3" s="38" t="s">
        <v>189</v>
      </c>
      <c r="G3" s="28" t="s">
        <v>205</v>
      </c>
    </row>
    <row r="4" spans="1:7" ht="18" x14ac:dyDescent="0.3">
      <c r="A4" s="50">
        <v>45400</v>
      </c>
      <c r="B4" s="38" t="s">
        <v>177</v>
      </c>
      <c r="C4" s="38" t="s">
        <v>182</v>
      </c>
      <c r="D4" s="42">
        <v>2</v>
      </c>
      <c r="E4" s="38" t="s">
        <v>190</v>
      </c>
      <c r="F4" s="38" t="s">
        <v>191</v>
      </c>
      <c r="G4" s="24" t="s">
        <v>203</v>
      </c>
    </row>
    <row r="5" spans="1:7" ht="18" x14ac:dyDescent="0.3">
      <c r="A5" s="38"/>
      <c r="B5" s="38"/>
      <c r="C5" s="38"/>
      <c r="D5" s="38"/>
      <c r="E5" s="38"/>
      <c r="F5" s="38"/>
      <c r="G5" s="24" t="s">
        <v>203</v>
      </c>
    </row>
    <row r="6" spans="1:7" ht="18" x14ac:dyDescent="0.3">
      <c r="A6" s="38"/>
      <c r="B6" s="38"/>
      <c r="C6" s="38"/>
      <c r="D6" s="38"/>
      <c r="E6" s="38"/>
      <c r="F6" s="38"/>
      <c r="G6" s="24" t="s">
        <v>203</v>
      </c>
    </row>
    <row r="7" spans="1:7" ht="18" x14ac:dyDescent="0.3">
      <c r="A7" s="38"/>
      <c r="B7" s="38"/>
      <c r="C7" s="38"/>
      <c r="D7" s="38"/>
      <c r="E7" s="38"/>
      <c r="F7" s="38"/>
      <c r="G7" s="28" t="s">
        <v>203</v>
      </c>
    </row>
    <row r="8" spans="1:7" x14ac:dyDescent="0.3">
      <c r="A8" s="48"/>
      <c r="B8" s="48"/>
      <c r="C8" s="48"/>
      <c r="D8" s="48"/>
      <c r="E8" s="48"/>
      <c r="F8" s="48"/>
      <c r="G8" s="24" t="s">
        <v>203</v>
      </c>
    </row>
    <row r="9" spans="1:7" x14ac:dyDescent="0.3">
      <c r="A9" s="48"/>
      <c r="B9" s="48"/>
      <c r="C9" s="48"/>
      <c r="D9" s="48"/>
      <c r="E9" s="48"/>
      <c r="F9" s="48"/>
      <c r="G9" s="24" t="s">
        <v>205</v>
      </c>
    </row>
    <row r="10" spans="1:7" x14ac:dyDescent="0.3">
      <c r="A10" s="48"/>
      <c r="B10" s="48"/>
      <c r="C10" s="48"/>
      <c r="D10" s="48"/>
      <c r="E10" s="48"/>
      <c r="F10" s="48"/>
      <c r="G10" s="24" t="s">
        <v>205</v>
      </c>
    </row>
    <row r="11" spans="1:7" x14ac:dyDescent="0.3">
      <c r="A11" s="48"/>
      <c r="B11" s="48"/>
      <c r="C11" s="48"/>
      <c r="D11" s="48"/>
      <c r="E11" s="48"/>
      <c r="F11" s="48"/>
      <c r="G11" s="24" t="s">
        <v>203</v>
      </c>
    </row>
    <row r="12" spans="1:7" x14ac:dyDescent="0.3">
      <c r="A12" s="48"/>
      <c r="B12" s="48"/>
      <c r="C12" s="48"/>
      <c r="D12" s="48"/>
      <c r="E12" s="48"/>
      <c r="F12" s="48"/>
      <c r="G12" s="24" t="s">
        <v>205</v>
      </c>
    </row>
    <row r="13" spans="1:7" ht="15.6" x14ac:dyDescent="0.3">
      <c r="G13" s="36" t="s">
        <v>203</v>
      </c>
    </row>
    <row r="14" spans="1:7" ht="15.6" x14ac:dyDescent="0.3">
      <c r="G14" s="36" t="s">
        <v>205</v>
      </c>
    </row>
    <row r="15" spans="1:7" ht="15.6" x14ac:dyDescent="0.3">
      <c r="G15" s="36" t="s">
        <v>206</v>
      </c>
    </row>
  </sheetData>
  <conditionalFormatting sqref="G2:G12">
    <cfRule type="cellIs" dxfId="2" priority="55" stopIfTrue="1" operator="equal">
      <formula>$G$13</formula>
    </cfRule>
    <cfRule type="cellIs" dxfId="1" priority="56" stopIfTrue="1" operator="equal">
      <formula>$G$14</formula>
    </cfRule>
    <cfRule type="cellIs" dxfId="0" priority="57" stopIfTrue="1" operator="equal">
      <formula>$G$15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9C1CB4-8550-43C5-B433-FFD5208755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Upute</vt:lpstr>
      <vt:lpstr>Ocjena</vt:lpstr>
      <vt:lpstr>Kviz -5S razumjevanje</vt:lpstr>
      <vt:lpstr>5S Ocjena po odjelima</vt:lpstr>
      <vt:lpstr>5S Akcijski plan</vt:lpstr>
      <vt:lpstr>5S Prijedlozi za poboljšanje</vt:lpstr>
      <vt:lpstr>5S revizija audita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ivo šoletić</dc:creator>
  <cp:lastModifiedBy>ivo šoletić</cp:lastModifiedBy>
  <cp:lastPrinted>2025-02-08T19:00:31Z</cp:lastPrinted>
  <dcterms:created xsi:type="dcterms:W3CDTF">2025-02-07T10:42:16Z</dcterms:created>
  <dcterms:modified xsi:type="dcterms:W3CDTF">2025-02-08T19:17:53Z</dcterms:modified>
</cp:coreProperties>
</file>